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675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32" i="1" l="1"/>
  <c r="D69" i="1" l="1"/>
  <c r="D55" i="1" l="1"/>
  <c r="D88" i="1" l="1"/>
  <c r="D22" i="1" l="1"/>
  <c r="D92" i="1"/>
  <c r="D18" i="1" l="1"/>
  <c r="D20" i="1"/>
  <c r="D24" i="1"/>
  <c r="D25" i="1"/>
  <c r="D40" i="1"/>
  <c r="D42" i="1"/>
  <c r="D44" i="1"/>
  <c r="D45" i="1"/>
  <c r="D46" i="1"/>
  <c r="D48" i="1"/>
  <c r="D50" i="1"/>
  <c r="D52" i="1"/>
  <c r="D54" i="1"/>
  <c r="D58" i="1"/>
  <c r="D60" i="1"/>
  <c r="D62" i="1"/>
  <c r="D64" i="1"/>
  <c r="D65" i="1"/>
  <c r="D66" i="1"/>
  <c r="D68" i="1"/>
  <c r="D93" i="1"/>
  <c r="D81" i="1"/>
  <c r="D82" i="1"/>
  <c r="D85" i="1"/>
  <c r="D86" i="1"/>
  <c r="D90" i="1"/>
  <c r="D80" i="1" l="1"/>
  <c r="D16" i="1"/>
  <c r="D73" i="1"/>
  <c r="D28" i="1"/>
</calcChain>
</file>

<file path=xl/sharedStrings.xml><?xml version="1.0" encoding="utf-8"?>
<sst xmlns="http://schemas.openxmlformats.org/spreadsheetml/2006/main" count="281" uniqueCount="112">
  <si>
    <t>INSTITUTIA PREFECTULUI JUDETUL TELEORMAN</t>
  </si>
  <si>
    <t>APROBAT:</t>
  </si>
  <si>
    <t>P R E F E C T,</t>
  </si>
  <si>
    <t>ANEXA NR. 1 PRIVIND ACHIZITIILE DIRECTE PENTRU ANUL 2024</t>
  </si>
  <si>
    <t>Nr. crt.</t>
  </si>
  <si>
    <t>Obiectul achizitiei directe</t>
  </si>
  <si>
    <t>Cod CPV</t>
  </si>
  <si>
    <t xml:space="preserve">Valoarea estimata </t>
  </si>
  <si>
    <t>Sursa de finantare</t>
  </si>
  <si>
    <t xml:space="preserve">Data estimata pentru initiere </t>
  </si>
  <si>
    <t>Data estimata pentru finalizare</t>
  </si>
  <si>
    <t>LEI, fara TVA</t>
  </si>
  <si>
    <t>CAPITOLUL 51.A - AUTORITATI PUBLICE SI ACTIUNI EXTERNE</t>
  </si>
  <si>
    <t>Art. 20.01.01</t>
  </si>
  <si>
    <t>Furnituri de birou</t>
  </si>
  <si>
    <t>30197642-8, 30199230-1, 
30192700-8, 30192000-1,
39263000-3</t>
  </si>
  <si>
    <t>Bugetul de stat</t>
  </si>
  <si>
    <t>Ianuarie</t>
  </si>
  <si>
    <t>Decembrie</t>
  </si>
  <si>
    <t>Art. 20.01.02</t>
  </si>
  <si>
    <t>Materiale pentru curatenie</t>
  </si>
  <si>
    <t>39831240-0</t>
  </si>
  <si>
    <t>Art. 20.01.03</t>
  </si>
  <si>
    <t>Energie electrica, termica, becuri, tuburi fluorescente, startere</t>
  </si>
  <si>
    <t>09310000-5, 31532910-6,  31532920-9, 24111400-9</t>
  </si>
  <si>
    <t>Art. 20.01.04</t>
  </si>
  <si>
    <t>Servicii furnizare apă, taxe de canal și salubritate</t>
  </si>
  <si>
    <t>41110000-3, 65130000-3</t>
  </si>
  <si>
    <t>Art. 20.01.06</t>
  </si>
  <si>
    <r>
      <rPr>
        <sz val="9"/>
        <rFont val="Calibri"/>
        <family val="2"/>
        <scheme val="minor"/>
      </rPr>
      <t>Piese</t>
    </r>
    <r>
      <rPr>
        <sz val="11"/>
        <rFont val="Calibri"/>
        <family val="2"/>
        <scheme val="minor"/>
      </rPr>
      <t xml:space="preserve"> de schimb</t>
    </r>
  </si>
  <si>
    <t>34300000-0,34351100-3, 34324000-4</t>
  </si>
  <si>
    <t>Art. 20.01.08</t>
  </si>
  <si>
    <t>Servicii cablu TV</t>
  </si>
  <si>
    <t>92232000-6</t>
  </si>
  <si>
    <t xml:space="preserve">Servicii corespondenta </t>
  </si>
  <si>
    <t>64112000-4</t>
  </si>
  <si>
    <t>Art. 20.01.09</t>
  </si>
  <si>
    <t xml:space="preserve">Accesorii si consumabile echipamente IT, accesorii electrice </t>
  </si>
  <si>
    <t xml:space="preserve">30125100-2, 31411000-0, 24452000-7, 31224100-3                                           </t>
  </si>
  <si>
    <t>Consumabile auto, înlocuire si echilibrare anvelope</t>
  </si>
  <si>
    <t xml:space="preserve">50116500-6, 24951310-1, 39831500-1, 39811000-0   </t>
  </si>
  <si>
    <t>Servicii de reparatii imprimante, copiatoare, fax-uri</t>
  </si>
  <si>
    <t>50323100-6, 50323200-7</t>
  </si>
  <si>
    <t>Art. 20.01.30</t>
  </si>
  <si>
    <t>Servicii curatenie</t>
  </si>
  <si>
    <t>90910000-9</t>
  </si>
  <si>
    <t xml:space="preserve">Servicii de protectie informatica antivirus si antimalware </t>
  </si>
  <si>
    <t>72910000-2</t>
  </si>
  <si>
    <t>Servicii asistenta si suport sistem informatic de management documente</t>
  </si>
  <si>
    <t>72000000-5</t>
  </si>
  <si>
    <t xml:space="preserve">Servicii întretinere instalatii termice </t>
  </si>
  <si>
    <t>72410000-7</t>
  </si>
  <si>
    <t>ITP, revizii auto (schimbat  filtre, uleiuri etc)</t>
  </si>
  <si>
    <t xml:space="preserve">71631000-1  </t>
  </si>
  <si>
    <t>Art. 20.02</t>
  </si>
  <si>
    <t>Reparatii curente</t>
  </si>
  <si>
    <t xml:space="preserve">45453000-7, 45331000-6, 50800000-3,
50730000-1 </t>
  </si>
  <si>
    <t>Art. 20.05.30</t>
  </si>
  <si>
    <t>Obiecte de inventar</t>
  </si>
  <si>
    <t>45432100-5, 30211500-6, 39112000-0,
39120000-9, 39717200-3, 30234600-4, 
30192153-8</t>
  </si>
  <si>
    <t>Art. 20.11</t>
  </si>
  <si>
    <t>Servicii de actualizare informatica</t>
  </si>
  <si>
    <t>72540000-2, 75111200-9</t>
  </si>
  <si>
    <t>Art. 20.13</t>
  </si>
  <si>
    <t>Pregatire profesionala</t>
  </si>
  <si>
    <t>80530000-8</t>
  </si>
  <si>
    <t>Art. 20.14</t>
  </si>
  <si>
    <t xml:space="preserve">Servicii medicina muncii </t>
  </si>
  <si>
    <t>90921000-9, 33735000-1, 33141420-0, 90715000-2, 15981100-9, 15981200-0, 15981000-8, 15800000-6</t>
  </si>
  <si>
    <t>Art. 20.30.02</t>
  </si>
  <si>
    <t xml:space="preserve">Aranjamente florale (coroane), felicitari </t>
  </si>
  <si>
    <t>03121210-0, 22315000-1</t>
  </si>
  <si>
    <t>Art. 20.30.03</t>
  </si>
  <si>
    <t>Asigurare obligatorie de raspundere civila auto (RCA) si CASCO</t>
  </si>
  <si>
    <t>66516100-1, 66516100-1</t>
  </si>
  <si>
    <t>Art. 20.30.07</t>
  </si>
  <si>
    <t xml:space="preserve">Produse de protocol </t>
  </si>
  <si>
    <t>15861100-2, 15981100-9, 15981200-0, 15831200-4, 39222100-5, 39513200-3</t>
  </si>
  <si>
    <t>TOTAL BUGET ESTIMAT 51.A</t>
  </si>
  <si>
    <t>CAPITOLUL 61.A - ORDINE PUBLICA SI SIGURANTA NATIONALA</t>
  </si>
  <si>
    <t>Articole de birou si papetarie, rechizite, registre, alte furnituri de birou</t>
  </si>
  <si>
    <t>Energie termica, becuri, tuburi fluorescente, startere</t>
  </si>
  <si>
    <t xml:space="preserve">09310000-5, 31532910-6, 31532510-2, 31532920-9, 24111400-9, 31531000-7, 45259300-0, 65200000-5, </t>
  </si>
  <si>
    <t>Piese de schimb</t>
  </si>
  <si>
    <t>34300000-0, 44500000-5, 34913000-0, 34300000-0, 31421000-3</t>
  </si>
  <si>
    <t>30125100-2, 31154000-0, 30000000-9, 32581100-0, 31224400-6, 30125000-1, 30237460-1, 30237200-1, 30237410-6, 31430000-9, 31411000-0, 31000000-6, 31224100-3, 31681000-3, 31224810-3</t>
  </si>
  <si>
    <t>Servicii monitorizare sistem antiefractie</t>
  </si>
  <si>
    <t>79711000-1</t>
  </si>
  <si>
    <t>Servicii mentenanta sistem antiefractie</t>
  </si>
  <si>
    <t>Servicii intretinere ascensor</t>
  </si>
  <si>
    <t>50750000-7</t>
  </si>
  <si>
    <t xml:space="preserve">Servicii intretinere aparate aer conditionat </t>
  </si>
  <si>
    <t>50730000-1, 50800000-3, 45331000-6</t>
  </si>
  <si>
    <t>Servicii de intretinere si reparatii auto</t>
  </si>
  <si>
    <t>50112000-3, 50112100-4, 34913000-0</t>
  </si>
  <si>
    <t>Întretinere centrala termica</t>
  </si>
  <si>
    <t>45259300-0</t>
  </si>
  <si>
    <t>Reparatii/intretinere, amenajari provizorii sediu</t>
  </si>
  <si>
    <t>45453000-7, 50000000-5</t>
  </si>
  <si>
    <t>39100000-3, 39122100-4, 39112000-0, 30232110-8, 38520000-6, 30000000-9, 30231310-3, 44512000-1, 39710000-2, 31521000-4, 35111320-4, 30192153-8, 31519200-9, 44423200-3</t>
  </si>
  <si>
    <t xml:space="preserve">72540000-2 </t>
  </si>
  <si>
    <t xml:space="preserve">Servicii protecția muncii </t>
  </si>
  <si>
    <t>90715000-2, 85147000-1, 90715000-2, 15981100-9, 15981200-0, 15981000-8, 15800000-6</t>
  </si>
  <si>
    <t>66516100-1, 66514110-0</t>
  </si>
  <si>
    <t>TOTAL BUGET ESTIMAT 61.A</t>
  </si>
  <si>
    <t>Întocmit,</t>
  </si>
  <si>
    <t>Responsabil Achizitii Publice</t>
  </si>
  <si>
    <t>Valentina-Veronica MITRAN-PITICU</t>
  </si>
  <si>
    <t>Aprilie</t>
  </si>
  <si>
    <t>Alte bunuri si servicii</t>
  </si>
  <si>
    <t>Nr. 13820/28.10.2024</t>
  </si>
  <si>
    <t>Versiunea 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</si>
</sst>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Arial"/>
      <family val="2"/>
      <charset val="238"/>
    </font>
    <font>
      <sz val="11"/>
      <name val="Calibri"/>
      <family val="2"/>
      <scheme val="minor"/>
    </font>
    <font>
      <sz val="9"/>
      <name val="Arial"/>
      <family val="2"/>
      <charset val="238"/>
    </font>
    <font>
      <b/>
      <sz val="11"/>
      <name val="Calibri"/>
      <family val="2"/>
      <charset val="238"/>
      <scheme val="minor"/>
    </font>
    <font>
      <sz val="9"/>
      <name val="Calibri"/>
      <family val="2"/>
      <scheme val="minor"/>
    </font>
    <font>
      <b/>
      <sz val="13"/>
      <color rgb="FF002060"/>
      <name val="Calibri"/>
      <family val="2"/>
      <scheme val="minor"/>
    </font>
    <font>
      <b/>
      <sz val="13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2" fillId="2" borderId="0" xfId="0" applyFont="1" applyFill="1"/>
    <xf numFmtId="0" fontId="2" fillId="2" borderId="0" xfId="0" applyFont="1" applyFill="1" applyAlignment="1"/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/>
    </xf>
    <xf numFmtId="0" fontId="4" fillId="2" borderId="0" xfId="0" applyFont="1" applyFill="1"/>
    <xf numFmtId="0" fontId="3" fillId="2" borderId="3" xfId="0" applyFont="1" applyFill="1" applyBorder="1" applyAlignment="1">
      <alignment horizontal="center" vertical="top" wrapText="1"/>
    </xf>
    <xf numFmtId="0" fontId="4" fillId="2" borderId="3" xfId="0" applyFont="1" applyFill="1" applyBorder="1" applyAlignment="1">
      <alignment horizontal="center"/>
    </xf>
    <xf numFmtId="0" fontId="4" fillId="2" borderId="3" xfId="0" applyFont="1" applyFill="1" applyBorder="1" applyAlignment="1">
      <alignment vertical="center"/>
    </xf>
    <xf numFmtId="0" fontId="4" fillId="2" borderId="3" xfId="0" applyFont="1" applyFill="1" applyBorder="1" applyAlignment="1"/>
    <xf numFmtId="0" fontId="2" fillId="2" borderId="5" xfId="0" applyFont="1" applyFill="1" applyBorder="1" applyAlignment="1"/>
    <xf numFmtId="0" fontId="2" fillId="2" borderId="3" xfId="0" applyFont="1" applyFill="1" applyBorder="1" applyAlignment="1">
      <alignment vertical="center"/>
    </xf>
    <xf numFmtId="0" fontId="4" fillId="2" borderId="3" xfId="0" applyFont="1" applyFill="1" applyBorder="1" applyAlignment="1">
      <alignment horizontal="left" wrapText="1"/>
    </xf>
    <xf numFmtId="4" fontId="2" fillId="2" borderId="3" xfId="0" applyNumberFormat="1" applyFont="1" applyFill="1" applyBorder="1" applyAlignment="1">
      <alignment horizontal="right"/>
    </xf>
    <xf numFmtId="0" fontId="2" fillId="2" borderId="3" xfId="0" applyFont="1" applyFill="1" applyBorder="1" applyAlignment="1"/>
    <xf numFmtId="0" fontId="2" fillId="2" borderId="3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vertical="center" wrapText="1"/>
    </xf>
    <xf numFmtId="4" fontId="2" fillId="2" borderId="3" xfId="0" applyNumberFormat="1" applyFont="1" applyFill="1" applyBorder="1" applyAlignment="1">
      <alignment horizontal="right" vertical="center"/>
    </xf>
    <xf numFmtId="0" fontId="4" fillId="2" borderId="3" xfId="0" applyFont="1" applyFill="1" applyBorder="1" applyAlignment="1">
      <alignment wrapText="1"/>
    </xf>
    <xf numFmtId="0" fontId="4" fillId="2" borderId="3" xfId="0" applyFont="1" applyFill="1" applyBorder="1"/>
    <xf numFmtId="4" fontId="4" fillId="2" borderId="3" xfId="0" applyNumberFormat="1" applyFont="1" applyFill="1" applyBorder="1" applyAlignment="1">
      <alignment horizontal="right" vertical="center"/>
    </xf>
    <xf numFmtId="0" fontId="4" fillId="2" borderId="7" xfId="0" applyFont="1" applyFill="1" applyBorder="1" applyAlignment="1">
      <alignment horizontal="left" vertical="center"/>
    </xf>
    <xf numFmtId="4" fontId="4" fillId="2" borderId="3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left"/>
    </xf>
    <xf numFmtId="4" fontId="4" fillId="2" borderId="3" xfId="0" applyNumberFormat="1" applyFont="1" applyFill="1" applyBorder="1" applyAlignment="1">
      <alignment horizontal="right" wrapText="1"/>
    </xf>
    <xf numFmtId="0" fontId="4" fillId="2" borderId="5" xfId="0" applyFont="1" applyFill="1" applyBorder="1" applyAlignment="1">
      <alignment horizontal="center" vertical="center"/>
    </xf>
    <xf numFmtId="4" fontId="2" fillId="2" borderId="3" xfId="0" applyNumberFormat="1" applyFont="1" applyFill="1" applyBorder="1" applyAlignment="1">
      <alignment wrapText="1"/>
    </xf>
    <xf numFmtId="0" fontId="4" fillId="2" borderId="3" xfId="0" applyFont="1" applyFill="1" applyBorder="1" applyAlignment="1">
      <alignment horizontal="center" wrapText="1"/>
    </xf>
    <xf numFmtId="4" fontId="8" fillId="2" borderId="3" xfId="0" applyNumberFormat="1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3" xfId="0" applyFont="1" applyFill="1" applyBorder="1" applyAlignment="1">
      <alignment vertical="center"/>
    </xf>
    <xf numFmtId="0" fontId="1" fillId="2" borderId="3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4" fontId="2" fillId="2" borderId="3" xfId="0" applyNumberFormat="1" applyFont="1" applyFill="1" applyBorder="1" applyAlignment="1">
      <alignment horizontal="right" wrapText="1"/>
    </xf>
    <xf numFmtId="0" fontId="4" fillId="2" borderId="7" xfId="0" applyFont="1" applyFill="1" applyBorder="1" applyAlignment="1">
      <alignment vertical="center" wrapText="1"/>
    </xf>
    <xf numFmtId="4" fontId="9" fillId="2" borderId="3" xfId="0" applyNumberFormat="1" applyFont="1" applyFill="1" applyBorder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1" fillId="2" borderId="0" xfId="0" applyFont="1" applyFill="1" applyAlignment="1"/>
    <xf numFmtId="4" fontId="1" fillId="2" borderId="0" xfId="0" applyNumberFormat="1" applyFont="1" applyFill="1" applyAlignment="1">
      <alignment wrapText="1"/>
    </xf>
    <xf numFmtId="4" fontId="1" fillId="2" borderId="0" xfId="0" applyNumberFormat="1" applyFont="1" applyFill="1" applyAlignment="1">
      <alignment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2" fontId="4" fillId="2" borderId="3" xfId="0" applyNumberFormat="1" applyFont="1" applyFill="1" applyBorder="1" applyAlignment="1">
      <alignment vertical="center" wrapText="1"/>
    </xf>
    <xf numFmtId="0" fontId="2" fillId="2" borderId="5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5" xfId="0" applyFont="1" applyFill="1" applyBorder="1" applyAlignment="1">
      <alignment horizontal="left"/>
    </xf>
    <xf numFmtId="0" fontId="2" fillId="2" borderId="7" xfId="0" applyFont="1" applyFill="1" applyBorder="1" applyAlignment="1">
      <alignment horizontal="left"/>
    </xf>
    <xf numFmtId="2" fontId="4" fillId="2" borderId="0" xfId="0" applyNumberFormat="1" applyFont="1" applyFill="1" applyBorder="1" applyAlignment="1">
      <alignment horizontal="center" wrapText="1"/>
    </xf>
    <xf numFmtId="0" fontId="4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left"/>
    </xf>
    <xf numFmtId="2" fontId="1" fillId="2" borderId="5" xfId="0" applyNumberFormat="1" applyFont="1" applyFill="1" applyBorder="1" applyAlignment="1">
      <alignment horizontal="center" wrapText="1"/>
    </xf>
    <xf numFmtId="2" fontId="1" fillId="2" borderId="6" xfId="0" applyNumberFormat="1" applyFont="1" applyFill="1" applyBorder="1" applyAlignment="1">
      <alignment horizontal="center" wrapText="1"/>
    </xf>
    <xf numFmtId="2" fontId="1" fillId="2" borderId="7" xfId="0" applyNumberFormat="1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3" fillId="2" borderId="2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 wrapText="1"/>
    </xf>
    <xf numFmtId="0" fontId="6" fillId="2" borderId="2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vertical="top" wrapText="1"/>
    </xf>
    <xf numFmtId="0" fontId="3" fillId="2" borderId="4" xfId="0" applyFont="1" applyFill="1" applyBorder="1" applyAlignment="1">
      <alignment vertical="top" wrapText="1"/>
    </xf>
    <xf numFmtId="0" fontId="3" fillId="2" borderId="2" xfId="0" applyFont="1" applyFill="1" applyBorder="1" applyAlignment="1">
      <alignment horizontal="center" vertical="top" wrapText="1"/>
    </xf>
    <xf numFmtId="0" fontId="3" fillId="2" borderId="4" xfId="0" applyFont="1" applyFill="1" applyBorder="1" applyAlignment="1">
      <alignment horizontal="center" vertical="top" wrapText="1"/>
    </xf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8"/>
  <sheetViews>
    <sheetView tabSelected="1" topLeftCell="A85" workbookViewId="0">
      <selection activeCell="D92" sqref="D92"/>
    </sheetView>
  </sheetViews>
  <sheetFormatPr defaultRowHeight="15" x14ac:dyDescent="0.25"/>
  <cols>
    <col min="1" max="1" width="4.7109375" customWidth="1"/>
    <col min="2" max="2" width="31.7109375" customWidth="1"/>
    <col min="3" max="3" width="27.5703125" customWidth="1"/>
    <col min="4" max="4" width="17.7109375" customWidth="1"/>
    <col min="5" max="5" width="18.42578125" customWidth="1"/>
    <col min="6" max="6" width="13.7109375" customWidth="1"/>
    <col min="7" max="7" width="12" customWidth="1"/>
  </cols>
  <sheetData>
    <row r="1" spans="1:7" x14ac:dyDescent="0.25">
      <c r="A1" s="67" t="s">
        <v>0</v>
      </c>
      <c r="B1" s="67"/>
      <c r="C1" s="67"/>
      <c r="D1" s="1"/>
      <c r="E1" s="2"/>
      <c r="F1" s="68" t="s">
        <v>1</v>
      </c>
      <c r="G1" s="68"/>
    </row>
    <row r="2" spans="1:7" x14ac:dyDescent="0.25">
      <c r="A2" s="67" t="s">
        <v>110</v>
      </c>
      <c r="B2" s="67"/>
      <c r="C2" s="2"/>
      <c r="D2" s="1"/>
      <c r="E2" s="2"/>
      <c r="F2" s="55" t="s">
        <v>2</v>
      </c>
      <c r="G2" s="55"/>
    </row>
    <row r="3" spans="1:7" ht="15.75" customHeight="1" x14ac:dyDescent="0.25">
      <c r="A3" s="1"/>
      <c r="B3" s="3"/>
      <c r="C3" s="2"/>
      <c r="D3" s="1"/>
      <c r="E3" s="55" t="s">
        <v>107</v>
      </c>
      <c r="F3" s="55"/>
      <c r="G3" s="55"/>
    </row>
    <row r="4" spans="1:7" x14ac:dyDescent="0.25">
      <c r="A4" s="1"/>
      <c r="B4" s="3"/>
      <c r="C4" s="2"/>
      <c r="D4" s="1"/>
      <c r="E4" s="2"/>
      <c r="F4" s="4"/>
      <c r="G4" s="4"/>
    </row>
    <row r="5" spans="1:7" x14ac:dyDescent="0.25">
      <c r="A5" s="1"/>
      <c r="B5" s="3"/>
      <c r="C5" s="2"/>
      <c r="D5" s="1"/>
      <c r="E5" s="2"/>
      <c r="F5" s="4"/>
      <c r="G5" s="4"/>
    </row>
    <row r="6" spans="1:7" x14ac:dyDescent="0.25">
      <c r="A6" s="1"/>
      <c r="B6" s="3"/>
      <c r="C6" s="2"/>
      <c r="D6" s="1"/>
      <c r="E6" s="2"/>
      <c r="F6" s="55"/>
      <c r="G6" s="55"/>
    </row>
    <row r="7" spans="1:7" x14ac:dyDescent="0.25">
      <c r="A7" s="1"/>
      <c r="B7" s="3"/>
      <c r="C7" s="2"/>
      <c r="D7" s="1"/>
      <c r="E7" s="2"/>
      <c r="F7" s="55"/>
      <c r="G7" s="55"/>
    </row>
    <row r="8" spans="1:7" x14ac:dyDescent="0.25">
      <c r="A8" s="1"/>
      <c r="B8" s="3"/>
      <c r="C8" s="2"/>
      <c r="D8" s="1"/>
      <c r="E8" s="2"/>
      <c r="F8" s="55"/>
      <c r="G8" s="55"/>
    </row>
    <row r="9" spans="1:7" ht="15" customHeight="1" x14ac:dyDescent="0.25">
      <c r="A9" s="55" t="s">
        <v>3</v>
      </c>
      <c r="B9" s="55"/>
      <c r="C9" s="55"/>
      <c r="D9" s="55"/>
      <c r="E9" s="55"/>
      <c r="F9" s="55"/>
      <c r="G9" s="55"/>
    </row>
    <row r="10" spans="1:7" x14ac:dyDescent="0.25">
      <c r="A10" s="5"/>
      <c r="B10" s="56" t="s">
        <v>111</v>
      </c>
      <c r="C10" s="56"/>
      <c r="D10" s="56"/>
      <c r="E10" s="56"/>
      <c r="F10" s="56"/>
      <c r="G10" s="56"/>
    </row>
    <row r="11" spans="1:7" ht="15" customHeight="1" x14ac:dyDescent="0.25">
      <c r="A11" s="57" t="s">
        <v>4</v>
      </c>
      <c r="B11" s="59" t="s">
        <v>5</v>
      </c>
      <c r="C11" s="61" t="s">
        <v>6</v>
      </c>
      <c r="D11" s="6" t="s">
        <v>7</v>
      </c>
      <c r="E11" s="63" t="s">
        <v>8</v>
      </c>
      <c r="F11" s="65" t="s">
        <v>9</v>
      </c>
      <c r="G11" s="65" t="s">
        <v>10</v>
      </c>
    </row>
    <row r="12" spans="1:7" ht="26.25" customHeight="1" x14ac:dyDescent="0.25">
      <c r="A12" s="58"/>
      <c r="B12" s="60"/>
      <c r="C12" s="62"/>
      <c r="D12" s="6" t="s">
        <v>11</v>
      </c>
      <c r="E12" s="64"/>
      <c r="F12" s="66"/>
      <c r="G12" s="66"/>
    </row>
    <row r="13" spans="1:7" x14ac:dyDescent="0.25">
      <c r="A13" s="7">
        <v>0</v>
      </c>
      <c r="B13" s="8">
        <v>1</v>
      </c>
      <c r="C13" s="7">
        <v>2</v>
      </c>
      <c r="D13" s="7">
        <v>3</v>
      </c>
      <c r="E13" s="9">
        <v>4</v>
      </c>
      <c r="F13" s="7">
        <v>5</v>
      </c>
      <c r="G13" s="7">
        <v>6</v>
      </c>
    </row>
    <row r="14" spans="1:7" x14ac:dyDescent="0.25">
      <c r="A14" s="47" t="s">
        <v>12</v>
      </c>
      <c r="B14" s="51"/>
      <c r="C14" s="51"/>
      <c r="D14" s="51"/>
      <c r="E14" s="51"/>
      <c r="F14" s="51"/>
      <c r="G14" s="48"/>
    </row>
    <row r="15" spans="1:7" x14ac:dyDescent="0.25">
      <c r="A15" s="10" t="s">
        <v>13</v>
      </c>
      <c r="B15" s="11"/>
      <c r="C15" s="12"/>
      <c r="D15" s="13">
        <v>4201.68</v>
      </c>
      <c r="E15" s="14"/>
      <c r="F15" s="15"/>
      <c r="G15" s="15"/>
    </row>
    <row r="16" spans="1:7" ht="45" x14ac:dyDescent="0.25">
      <c r="A16" s="16">
        <v>1</v>
      </c>
      <c r="B16" s="17" t="s">
        <v>14</v>
      </c>
      <c r="C16" s="12" t="s">
        <v>15</v>
      </c>
      <c r="D16" s="18">
        <f>D15</f>
        <v>4201.68</v>
      </c>
      <c r="E16" s="8" t="s">
        <v>16</v>
      </c>
      <c r="F16" s="16" t="s">
        <v>17</v>
      </c>
      <c r="G16" s="16" t="s">
        <v>18</v>
      </c>
    </row>
    <row r="17" spans="1:7" x14ac:dyDescent="0.25">
      <c r="A17" s="45" t="s">
        <v>19</v>
      </c>
      <c r="B17" s="46"/>
      <c r="C17" s="19"/>
      <c r="D17" s="13">
        <v>2521.0100000000002</v>
      </c>
      <c r="E17" s="9"/>
      <c r="F17" s="20"/>
      <c r="G17" s="20"/>
    </row>
    <row r="18" spans="1:7" x14ac:dyDescent="0.25">
      <c r="A18" s="16">
        <v>2</v>
      </c>
      <c r="B18" s="17" t="s">
        <v>20</v>
      </c>
      <c r="C18" s="17" t="s">
        <v>21</v>
      </c>
      <c r="D18" s="18">
        <f>D17</f>
        <v>2521.0100000000002</v>
      </c>
      <c r="E18" s="8" t="s">
        <v>16</v>
      </c>
      <c r="F18" s="16" t="s">
        <v>17</v>
      </c>
      <c r="G18" s="16" t="s">
        <v>18</v>
      </c>
    </row>
    <row r="19" spans="1:7" x14ac:dyDescent="0.25">
      <c r="A19" s="45" t="s">
        <v>22</v>
      </c>
      <c r="B19" s="46"/>
      <c r="C19" s="19"/>
      <c r="D19" s="18">
        <v>149579.82999999999</v>
      </c>
      <c r="E19" s="8"/>
      <c r="F19" s="16"/>
      <c r="G19" s="16"/>
    </row>
    <row r="20" spans="1:7" ht="45" customHeight="1" x14ac:dyDescent="0.25">
      <c r="A20" s="16">
        <v>3</v>
      </c>
      <c r="B20" s="17" t="s">
        <v>23</v>
      </c>
      <c r="C20" s="17" t="s">
        <v>24</v>
      </c>
      <c r="D20" s="21">
        <f>D19</f>
        <v>149579.82999999999</v>
      </c>
      <c r="E20" s="8" t="s">
        <v>16</v>
      </c>
      <c r="F20" s="16" t="s">
        <v>17</v>
      </c>
      <c r="G20" s="16" t="s">
        <v>18</v>
      </c>
    </row>
    <row r="21" spans="1:7" x14ac:dyDescent="0.25">
      <c r="A21" s="45" t="s">
        <v>25</v>
      </c>
      <c r="B21" s="46"/>
      <c r="C21" s="19"/>
      <c r="D21" s="18">
        <v>9243.7000000000007</v>
      </c>
      <c r="E21" s="8"/>
      <c r="F21" s="16"/>
      <c r="G21" s="16"/>
    </row>
    <row r="22" spans="1:7" ht="30" x14ac:dyDescent="0.25">
      <c r="A22" s="16">
        <v>4</v>
      </c>
      <c r="B22" s="17" t="s">
        <v>26</v>
      </c>
      <c r="C22" s="17" t="s">
        <v>27</v>
      </c>
      <c r="D22" s="21">
        <f>D21</f>
        <v>9243.7000000000007</v>
      </c>
      <c r="E22" s="8" t="s">
        <v>16</v>
      </c>
      <c r="F22" s="16" t="s">
        <v>17</v>
      </c>
      <c r="G22" s="16" t="s">
        <v>18</v>
      </c>
    </row>
    <row r="23" spans="1:7" x14ac:dyDescent="0.25">
      <c r="A23" s="45" t="s">
        <v>28</v>
      </c>
      <c r="B23" s="46"/>
      <c r="C23" s="19"/>
      <c r="D23" s="18">
        <v>840.34</v>
      </c>
      <c r="E23" s="8"/>
      <c r="F23" s="16"/>
      <c r="G23" s="16"/>
    </row>
    <row r="24" spans="1:7" ht="30" x14ac:dyDescent="0.25">
      <c r="A24" s="16">
        <v>5</v>
      </c>
      <c r="B24" s="17" t="s">
        <v>29</v>
      </c>
      <c r="C24" s="17" t="s">
        <v>30</v>
      </c>
      <c r="D24" s="21">
        <f>D23</f>
        <v>840.34</v>
      </c>
      <c r="E24" s="8" t="s">
        <v>16</v>
      </c>
      <c r="F24" s="16" t="s">
        <v>17</v>
      </c>
      <c r="G24" s="16" t="s">
        <v>18</v>
      </c>
    </row>
    <row r="25" spans="1:7" x14ac:dyDescent="0.25">
      <c r="A25" s="45" t="s">
        <v>31</v>
      </c>
      <c r="B25" s="46"/>
      <c r="C25" s="19"/>
      <c r="D25" s="18">
        <f>SUM(D26:D27)</f>
        <v>13067.230000000001</v>
      </c>
      <c r="E25" s="8"/>
      <c r="F25" s="16"/>
      <c r="G25" s="16"/>
    </row>
    <row r="26" spans="1:7" x14ac:dyDescent="0.25">
      <c r="A26" s="16">
        <v>6</v>
      </c>
      <c r="B26" s="17" t="s">
        <v>32</v>
      </c>
      <c r="C26" s="42" t="s">
        <v>33</v>
      </c>
      <c r="D26" s="21">
        <v>504.2</v>
      </c>
      <c r="E26" s="8" t="s">
        <v>16</v>
      </c>
      <c r="F26" s="16" t="s">
        <v>17</v>
      </c>
      <c r="G26" s="16" t="s">
        <v>18</v>
      </c>
    </row>
    <row r="27" spans="1:7" x14ac:dyDescent="0.25">
      <c r="A27" s="16">
        <v>7</v>
      </c>
      <c r="B27" s="17" t="s">
        <v>34</v>
      </c>
      <c r="C27" s="12" t="s">
        <v>35</v>
      </c>
      <c r="D27" s="21">
        <v>12563.03</v>
      </c>
      <c r="E27" s="8" t="s">
        <v>16</v>
      </c>
      <c r="F27" s="16" t="s">
        <v>17</v>
      </c>
      <c r="G27" s="16" t="s">
        <v>18</v>
      </c>
    </row>
    <row r="28" spans="1:7" x14ac:dyDescent="0.25">
      <c r="A28" s="45" t="s">
        <v>36</v>
      </c>
      <c r="B28" s="46"/>
      <c r="C28" s="12"/>
      <c r="D28" s="18">
        <f>SUM(D29:D31)</f>
        <v>9243.7000000000007</v>
      </c>
      <c r="E28" s="8"/>
      <c r="F28" s="16"/>
      <c r="G28" s="16"/>
    </row>
    <row r="29" spans="1:7" ht="45" x14ac:dyDescent="0.25">
      <c r="A29" s="16">
        <v>8</v>
      </c>
      <c r="B29" s="17" t="s">
        <v>37</v>
      </c>
      <c r="C29" s="42" t="s">
        <v>38</v>
      </c>
      <c r="D29" s="21">
        <v>3781.51</v>
      </c>
      <c r="E29" s="8" t="s">
        <v>16</v>
      </c>
      <c r="F29" s="16" t="s">
        <v>17</v>
      </c>
      <c r="G29" s="16" t="s">
        <v>18</v>
      </c>
    </row>
    <row r="30" spans="1:7" ht="30" x14ac:dyDescent="0.25">
      <c r="A30" s="16">
        <v>9</v>
      </c>
      <c r="B30" s="17" t="s">
        <v>39</v>
      </c>
      <c r="C30" s="12" t="s">
        <v>40</v>
      </c>
      <c r="D30" s="21">
        <v>420.17</v>
      </c>
      <c r="E30" s="8" t="s">
        <v>16</v>
      </c>
      <c r="F30" s="16" t="s">
        <v>17</v>
      </c>
      <c r="G30" s="16" t="s">
        <v>18</v>
      </c>
    </row>
    <row r="31" spans="1:7" ht="30" x14ac:dyDescent="0.25">
      <c r="A31" s="16">
        <v>10</v>
      </c>
      <c r="B31" s="17" t="s">
        <v>41</v>
      </c>
      <c r="C31" s="42" t="s">
        <v>42</v>
      </c>
      <c r="D31" s="21">
        <v>5042.0200000000004</v>
      </c>
      <c r="E31" s="8" t="s">
        <v>16</v>
      </c>
      <c r="F31" s="16" t="s">
        <v>17</v>
      </c>
      <c r="G31" s="16" t="s">
        <v>18</v>
      </c>
    </row>
    <row r="32" spans="1:7" x14ac:dyDescent="0.25">
      <c r="A32" s="45" t="s">
        <v>43</v>
      </c>
      <c r="B32" s="46"/>
      <c r="C32" s="19"/>
      <c r="D32" s="18">
        <f>SUM(D33:D38)</f>
        <v>112605.04000000001</v>
      </c>
      <c r="E32" s="8"/>
      <c r="F32" s="16"/>
      <c r="G32" s="16"/>
    </row>
    <row r="33" spans="1:7" x14ac:dyDescent="0.25">
      <c r="A33" s="16">
        <v>11</v>
      </c>
      <c r="B33" s="22" t="s">
        <v>44</v>
      </c>
      <c r="C33" s="17" t="s">
        <v>45</v>
      </c>
      <c r="D33" s="21">
        <v>59921.760000000002</v>
      </c>
      <c r="E33" s="8" t="s">
        <v>16</v>
      </c>
      <c r="F33" s="16" t="s">
        <v>17</v>
      </c>
      <c r="G33" s="16" t="s">
        <v>18</v>
      </c>
    </row>
    <row r="34" spans="1:7" ht="30" x14ac:dyDescent="0.25">
      <c r="A34" s="16">
        <v>12</v>
      </c>
      <c r="B34" s="17" t="s">
        <v>46</v>
      </c>
      <c r="C34" s="17" t="s">
        <v>47</v>
      </c>
      <c r="D34" s="23">
        <v>4536</v>
      </c>
      <c r="E34" s="8" t="s">
        <v>16</v>
      </c>
      <c r="F34" s="16" t="s">
        <v>17</v>
      </c>
      <c r="G34" s="16" t="s">
        <v>18</v>
      </c>
    </row>
    <row r="35" spans="1:7" ht="45" x14ac:dyDescent="0.25">
      <c r="A35" s="16">
        <v>13</v>
      </c>
      <c r="B35" s="17" t="s">
        <v>48</v>
      </c>
      <c r="C35" s="17" t="s">
        <v>49</v>
      </c>
      <c r="D35" s="23">
        <v>12155</v>
      </c>
      <c r="E35" s="8" t="s">
        <v>16</v>
      </c>
      <c r="F35" s="16" t="s">
        <v>17</v>
      </c>
      <c r="G35" s="16" t="s">
        <v>18</v>
      </c>
    </row>
    <row r="36" spans="1:7" ht="30" x14ac:dyDescent="0.25">
      <c r="A36" s="16">
        <v>14</v>
      </c>
      <c r="B36" s="17" t="s">
        <v>50</v>
      </c>
      <c r="C36" s="17" t="s">
        <v>51</v>
      </c>
      <c r="D36" s="25">
        <v>25639.98</v>
      </c>
      <c r="E36" s="8" t="s">
        <v>16</v>
      </c>
      <c r="F36" s="16" t="s">
        <v>17</v>
      </c>
      <c r="G36" s="16" t="s">
        <v>18</v>
      </c>
    </row>
    <row r="37" spans="1:7" ht="30" x14ac:dyDescent="0.25">
      <c r="A37" s="26">
        <v>15</v>
      </c>
      <c r="B37" s="17" t="s">
        <v>52</v>
      </c>
      <c r="C37" s="17" t="s">
        <v>53</v>
      </c>
      <c r="D37" s="23">
        <v>3216.21</v>
      </c>
      <c r="E37" s="8" t="s">
        <v>16</v>
      </c>
      <c r="F37" s="16" t="s">
        <v>17</v>
      </c>
      <c r="G37" s="16" t="s">
        <v>18</v>
      </c>
    </row>
    <row r="38" spans="1:7" x14ac:dyDescent="0.25">
      <c r="A38" s="16">
        <v>16</v>
      </c>
      <c r="B38" s="35" t="s">
        <v>109</v>
      </c>
      <c r="C38" s="17"/>
      <c r="D38" s="23">
        <v>7136.09</v>
      </c>
      <c r="E38" s="8" t="s">
        <v>16</v>
      </c>
      <c r="F38" s="16" t="s">
        <v>108</v>
      </c>
      <c r="G38" s="16" t="s">
        <v>18</v>
      </c>
    </row>
    <row r="39" spans="1:7" x14ac:dyDescent="0.25">
      <c r="A39" s="45" t="s">
        <v>54</v>
      </c>
      <c r="B39" s="46"/>
      <c r="C39" s="24"/>
      <c r="D39" s="27">
        <v>8403.36</v>
      </c>
      <c r="E39" s="8"/>
      <c r="F39" s="16"/>
      <c r="G39" s="16"/>
    </row>
    <row r="40" spans="1:7" ht="45" x14ac:dyDescent="0.25">
      <c r="A40" s="16">
        <v>17</v>
      </c>
      <c r="B40" s="17" t="s">
        <v>55</v>
      </c>
      <c r="C40" s="42" t="s">
        <v>56</v>
      </c>
      <c r="D40" s="23">
        <f>D39</f>
        <v>8403.36</v>
      </c>
      <c r="E40" s="8" t="s">
        <v>16</v>
      </c>
      <c r="F40" s="16" t="s">
        <v>17</v>
      </c>
      <c r="G40" s="16" t="s">
        <v>18</v>
      </c>
    </row>
    <row r="41" spans="1:7" x14ac:dyDescent="0.25">
      <c r="A41" s="45" t="s">
        <v>57</v>
      </c>
      <c r="B41" s="46"/>
      <c r="C41" s="24"/>
      <c r="D41" s="18">
        <v>2521.0100000000002</v>
      </c>
      <c r="E41" s="8"/>
      <c r="F41" s="16"/>
      <c r="G41" s="16"/>
    </row>
    <row r="42" spans="1:7" ht="75" x14ac:dyDescent="0.25">
      <c r="A42" s="16">
        <v>18</v>
      </c>
      <c r="B42" s="17" t="s">
        <v>58</v>
      </c>
      <c r="C42" s="17" t="s">
        <v>59</v>
      </c>
      <c r="D42" s="21">
        <f>D41</f>
        <v>2521.0100000000002</v>
      </c>
      <c r="E42" s="8" t="s">
        <v>16</v>
      </c>
      <c r="F42" s="16" t="s">
        <v>17</v>
      </c>
      <c r="G42" s="16" t="s">
        <v>18</v>
      </c>
    </row>
    <row r="43" spans="1:7" x14ac:dyDescent="0.25">
      <c r="A43" s="45" t="s">
        <v>60</v>
      </c>
      <c r="B43" s="46"/>
      <c r="C43" s="19"/>
      <c r="D43" s="18">
        <v>3361.34</v>
      </c>
      <c r="E43" s="8"/>
      <c r="F43" s="16"/>
      <c r="G43" s="16"/>
    </row>
    <row r="44" spans="1:7" x14ac:dyDescent="0.25">
      <c r="A44" s="16">
        <v>19</v>
      </c>
      <c r="B44" s="17" t="s">
        <v>61</v>
      </c>
      <c r="C44" s="43" t="s">
        <v>62</v>
      </c>
      <c r="D44" s="23">
        <f>D43</f>
        <v>3361.34</v>
      </c>
      <c r="E44" s="19" t="s">
        <v>16</v>
      </c>
      <c r="F44" s="28" t="s">
        <v>17</v>
      </c>
      <c r="G44" s="28" t="s">
        <v>18</v>
      </c>
    </row>
    <row r="45" spans="1:7" x14ac:dyDescent="0.25">
      <c r="A45" s="45" t="s">
        <v>63</v>
      </c>
      <c r="B45" s="46"/>
      <c r="C45" s="24"/>
      <c r="D45" s="27">
        <f>H45/1.19</f>
        <v>0</v>
      </c>
      <c r="E45" s="19"/>
      <c r="F45" s="28"/>
      <c r="G45" s="28"/>
    </row>
    <row r="46" spans="1:7" x14ac:dyDescent="0.25">
      <c r="A46" s="26">
        <v>20</v>
      </c>
      <c r="B46" s="17" t="s">
        <v>64</v>
      </c>
      <c r="C46" s="43" t="s">
        <v>65</v>
      </c>
      <c r="D46" s="23">
        <f>D45</f>
        <v>0</v>
      </c>
      <c r="E46" s="19"/>
      <c r="F46" s="28"/>
      <c r="G46" s="28"/>
    </row>
    <row r="47" spans="1:7" x14ac:dyDescent="0.25">
      <c r="A47" s="45" t="s">
        <v>66</v>
      </c>
      <c r="B47" s="46"/>
      <c r="C47" s="12"/>
      <c r="D47" s="27">
        <v>5882.35</v>
      </c>
      <c r="E47" s="9"/>
      <c r="F47" s="20"/>
      <c r="G47" s="20"/>
    </row>
    <row r="48" spans="1:7" ht="60" x14ac:dyDescent="0.25">
      <c r="A48" s="7">
        <v>21</v>
      </c>
      <c r="B48" s="17" t="s">
        <v>67</v>
      </c>
      <c r="C48" s="42" t="s">
        <v>68</v>
      </c>
      <c r="D48" s="23">
        <f>D47</f>
        <v>5882.35</v>
      </c>
      <c r="E48" s="19" t="s">
        <v>16</v>
      </c>
      <c r="F48" s="28" t="s">
        <v>17</v>
      </c>
      <c r="G48" s="28" t="s">
        <v>18</v>
      </c>
    </row>
    <row r="49" spans="1:7" x14ac:dyDescent="0.25">
      <c r="A49" s="45" t="s">
        <v>69</v>
      </c>
      <c r="B49" s="46"/>
      <c r="C49" s="12"/>
      <c r="D49" s="27">
        <v>840.34</v>
      </c>
      <c r="E49" s="9"/>
      <c r="F49" s="20"/>
      <c r="G49" s="20"/>
    </row>
    <row r="50" spans="1:7" ht="30" x14ac:dyDescent="0.25">
      <c r="A50" s="7">
        <v>22</v>
      </c>
      <c r="B50" s="17" t="s">
        <v>70</v>
      </c>
      <c r="C50" s="42" t="s">
        <v>71</v>
      </c>
      <c r="D50" s="23">
        <f>D49</f>
        <v>840.34</v>
      </c>
      <c r="E50" s="19" t="s">
        <v>16</v>
      </c>
      <c r="F50" s="28" t="s">
        <v>17</v>
      </c>
      <c r="G50" s="7" t="s">
        <v>18</v>
      </c>
    </row>
    <row r="51" spans="1:7" x14ac:dyDescent="0.25">
      <c r="A51" s="45" t="s">
        <v>72</v>
      </c>
      <c r="B51" s="46"/>
      <c r="C51" s="12"/>
      <c r="D51" s="27">
        <v>10084.030000000001</v>
      </c>
      <c r="E51" s="9"/>
      <c r="F51" s="20"/>
      <c r="G51" s="20"/>
    </row>
    <row r="52" spans="1:7" ht="45" x14ac:dyDescent="0.25">
      <c r="A52" s="7">
        <v>23</v>
      </c>
      <c r="B52" s="17" t="s">
        <v>73</v>
      </c>
      <c r="C52" s="42" t="s">
        <v>74</v>
      </c>
      <c r="D52" s="23">
        <f>D51</f>
        <v>10084.030000000001</v>
      </c>
      <c r="E52" s="19" t="s">
        <v>16</v>
      </c>
      <c r="F52" s="28" t="s">
        <v>17</v>
      </c>
      <c r="G52" s="28" t="s">
        <v>18</v>
      </c>
    </row>
    <row r="53" spans="1:7" x14ac:dyDescent="0.25">
      <c r="A53" s="45" t="s">
        <v>75</v>
      </c>
      <c r="B53" s="46"/>
      <c r="C53" s="12"/>
      <c r="D53" s="27">
        <v>917.43</v>
      </c>
      <c r="E53" s="9"/>
      <c r="F53" s="20"/>
      <c r="G53" s="20"/>
    </row>
    <row r="54" spans="1:7" ht="45" x14ac:dyDescent="0.25">
      <c r="A54" s="7">
        <v>24</v>
      </c>
      <c r="B54" s="17" t="s">
        <v>76</v>
      </c>
      <c r="C54" s="42" t="s">
        <v>77</v>
      </c>
      <c r="D54" s="23">
        <f>D53</f>
        <v>917.43</v>
      </c>
      <c r="E54" s="19" t="s">
        <v>16</v>
      </c>
      <c r="F54" s="28" t="s">
        <v>17</v>
      </c>
      <c r="G54" s="7" t="s">
        <v>18</v>
      </c>
    </row>
    <row r="55" spans="1:7" ht="17.25" x14ac:dyDescent="0.3">
      <c r="A55" s="47" t="s">
        <v>78</v>
      </c>
      <c r="B55" s="51"/>
      <c r="C55" s="48"/>
      <c r="D55" s="29">
        <f>D15+D17+D19+D21+D23+D25+D28+D32+D39+D41+D43+D45+D47+D49+D51+D53</f>
        <v>333312.39000000007</v>
      </c>
      <c r="E55" s="52"/>
      <c r="F55" s="53"/>
      <c r="G55" s="54"/>
    </row>
    <row r="56" spans="1:7" x14ac:dyDescent="0.25">
      <c r="A56" s="47" t="s">
        <v>79</v>
      </c>
      <c r="B56" s="51"/>
      <c r="C56" s="51"/>
      <c r="D56" s="51"/>
      <c r="E56" s="51"/>
      <c r="F56" s="51"/>
      <c r="G56" s="48"/>
    </row>
    <row r="57" spans="1:7" x14ac:dyDescent="0.25">
      <c r="A57" s="10" t="s">
        <v>13</v>
      </c>
      <c r="B57" s="11"/>
      <c r="C57" s="15"/>
      <c r="D57" s="13">
        <v>694.27</v>
      </c>
      <c r="E57" s="14"/>
      <c r="F57" s="15"/>
      <c r="G57" s="15"/>
    </row>
    <row r="58" spans="1:7" ht="45" x14ac:dyDescent="0.25">
      <c r="A58" s="16">
        <v>1</v>
      </c>
      <c r="B58" s="17" t="s">
        <v>80</v>
      </c>
      <c r="C58" s="44" t="s">
        <v>15</v>
      </c>
      <c r="D58" s="21">
        <f>D57</f>
        <v>694.27</v>
      </c>
      <c r="E58" s="8" t="s">
        <v>16</v>
      </c>
      <c r="F58" s="16" t="s">
        <v>17</v>
      </c>
      <c r="G58" s="16" t="s">
        <v>18</v>
      </c>
    </row>
    <row r="59" spans="1:7" x14ac:dyDescent="0.25">
      <c r="A59" s="45" t="s">
        <v>19</v>
      </c>
      <c r="B59" s="46"/>
      <c r="C59" s="19"/>
      <c r="D59" s="13">
        <v>840.34</v>
      </c>
      <c r="E59" s="9"/>
      <c r="F59" s="20"/>
      <c r="G59" s="20"/>
    </row>
    <row r="60" spans="1:7" x14ac:dyDescent="0.25">
      <c r="A60" s="16">
        <v>2</v>
      </c>
      <c r="B60" s="17" t="s">
        <v>20</v>
      </c>
      <c r="C60" s="17" t="s">
        <v>21</v>
      </c>
      <c r="D60" s="21">
        <f>D59</f>
        <v>840.34</v>
      </c>
      <c r="E60" s="8" t="s">
        <v>16</v>
      </c>
      <c r="F60" s="16" t="s">
        <v>17</v>
      </c>
      <c r="G60" s="16" t="s">
        <v>18</v>
      </c>
    </row>
    <row r="61" spans="1:7" x14ac:dyDescent="0.25">
      <c r="A61" s="45" t="s">
        <v>22</v>
      </c>
      <c r="B61" s="46"/>
      <c r="C61" s="19"/>
      <c r="D61" s="18">
        <v>76109.240000000005</v>
      </c>
      <c r="E61" s="8"/>
      <c r="F61" s="16"/>
      <c r="G61" s="16"/>
    </row>
    <row r="62" spans="1:7" ht="60" x14ac:dyDescent="0.25">
      <c r="A62" s="16">
        <v>3</v>
      </c>
      <c r="B62" s="17" t="s">
        <v>81</v>
      </c>
      <c r="C62" s="17" t="s">
        <v>82</v>
      </c>
      <c r="D62" s="21">
        <f>D61</f>
        <v>76109.240000000005</v>
      </c>
      <c r="E62" s="8" t="s">
        <v>16</v>
      </c>
      <c r="F62" s="16" t="s">
        <v>17</v>
      </c>
      <c r="G62" s="16" t="s">
        <v>18</v>
      </c>
    </row>
    <row r="63" spans="1:7" x14ac:dyDescent="0.25">
      <c r="A63" s="45" t="s">
        <v>25</v>
      </c>
      <c r="B63" s="46"/>
      <c r="C63" s="19"/>
      <c r="D63" s="18">
        <v>7563.03</v>
      </c>
      <c r="E63" s="8"/>
      <c r="F63" s="16"/>
      <c r="G63" s="16"/>
    </row>
    <row r="64" spans="1:7" ht="30" x14ac:dyDescent="0.25">
      <c r="A64" s="16">
        <v>4</v>
      </c>
      <c r="B64" s="17" t="s">
        <v>26</v>
      </c>
      <c r="C64" s="17" t="s">
        <v>27</v>
      </c>
      <c r="D64" s="21">
        <f>D63</f>
        <v>7563.03</v>
      </c>
      <c r="E64" s="8" t="s">
        <v>16</v>
      </c>
      <c r="F64" s="16" t="s">
        <v>17</v>
      </c>
      <c r="G64" s="16" t="s">
        <v>18</v>
      </c>
    </row>
    <row r="65" spans="1:7" x14ac:dyDescent="0.25">
      <c r="A65" s="45" t="s">
        <v>28</v>
      </c>
      <c r="B65" s="46"/>
      <c r="C65" s="19"/>
      <c r="D65" s="18">
        <f>H65/1.19</f>
        <v>0</v>
      </c>
      <c r="E65" s="8"/>
      <c r="F65" s="16"/>
      <c r="G65" s="16"/>
    </row>
    <row r="66" spans="1:7" ht="45" x14ac:dyDescent="0.25">
      <c r="A66" s="16">
        <v>5</v>
      </c>
      <c r="B66" s="17" t="s">
        <v>83</v>
      </c>
      <c r="C66" s="17" t="s">
        <v>84</v>
      </c>
      <c r="D66" s="21">
        <f>D65</f>
        <v>0</v>
      </c>
      <c r="E66" s="8" t="s">
        <v>16</v>
      </c>
      <c r="F66" s="16" t="s">
        <v>17</v>
      </c>
      <c r="G66" s="16" t="s">
        <v>18</v>
      </c>
    </row>
    <row r="67" spans="1:7" x14ac:dyDescent="0.25">
      <c r="A67" s="45" t="s">
        <v>31</v>
      </c>
      <c r="B67" s="46"/>
      <c r="C67" s="19"/>
      <c r="D67" s="18">
        <v>9424.3700000000008</v>
      </c>
      <c r="E67" s="8"/>
      <c r="F67" s="16"/>
      <c r="G67" s="16"/>
    </row>
    <row r="68" spans="1:7" x14ac:dyDescent="0.25">
      <c r="A68" s="16">
        <v>6</v>
      </c>
      <c r="B68" s="17" t="s">
        <v>34</v>
      </c>
      <c r="C68" s="42" t="s">
        <v>35</v>
      </c>
      <c r="D68" s="21">
        <f>D67</f>
        <v>9424.3700000000008</v>
      </c>
      <c r="E68" s="8" t="s">
        <v>16</v>
      </c>
      <c r="F68" s="16" t="s">
        <v>17</v>
      </c>
      <c r="G68" s="16" t="s">
        <v>18</v>
      </c>
    </row>
    <row r="69" spans="1:7" x14ac:dyDescent="0.25">
      <c r="A69" s="45" t="s">
        <v>36</v>
      </c>
      <c r="B69" s="46"/>
      <c r="C69" s="12"/>
      <c r="D69" s="18">
        <f>SUM(D70:D72)-0.01</f>
        <v>5882.35</v>
      </c>
      <c r="E69" s="8"/>
      <c r="F69" s="16"/>
      <c r="G69" s="16"/>
    </row>
    <row r="70" spans="1:7" ht="120" x14ac:dyDescent="0.25">
      <c r="A70" s="16">
        <v>7</v>
      </c>
      <c r="B70" s="17" t="s">
        <v>37</v>
      </c>
      <c r="C70" s="42" t="s">
        <v>85</v>
      </c>
      <c r="D70" s="21">
        <v>5042.0200000000004</v>
      </c>
      <c r="E70" s="8" t="s">
        <v>16</v>
      </c>
      <c r="F70" s="16" t="s">
        <v>17</v>
      </c>
      <c r="G70" s="16" t="s">
        <v>18</v>
      </c>
    </row>
    <row r="71" spans="1:7" ht="30" x14ac:dyDescent="0.25">
      <c r="A71" s="16">
        <v>8</v>
      </c>
      <c r="B71" s="17" t="s">
        <v>39</v>
      </c>
      <c r="C71" s="12" t="s">
        <v>40</v>
      </c>
      <c r="D71" s="21">
        <v>420.17</v>
      </c>
      <c r="E71" s="8" t="s">
        <v>16</v>
      </c>
      <c r="F71" s="16" t="s">
        <v>17</v>
      </c>
      <c r="G71" s="16" t="s">
        <v>18</v>
      </c>
    </row>
    <row r="72" spans="1:7" ht="30" x14ac:dyDescent="0.25">
      <c r="A72" s="26">
        <v>9</v>
      </c>
      <c r="B72" s="17" t="s">
        <v>41</v>
      </c>
      <c r="C72" s="42" t="s">
        <v>42</v>
      </c>
      <c r="D72" s="21">
        <v>420.17</v>
      </c>
      <c r="E72" s="8" t="s">
        <v>16</v>
      </c>
      <c r="F72" s="16" t="s">
        <v>17</v>
      </c>
      <c r="G72" s="16" t="s">
        <v>18</v>
      </c>
    </row>
    <row r="73" spans="1:7" x14ac:dyDescent="0.25">
      <c r="A73" s="45" t="s">
        <v>43</v>
      </c>
      <c r="B73" s="46"/>
      <c r="C73" s="30"/>
      <c r="D73" s="18">
        <f>SUM(D74:D79)</f>
        <v>13445.38</v>
      </c>
      <c r="E73" s="31"/>
      <c r="F73" s="32"/>
      <c r="G73" s="32"/>
    </row>
    <row r="74" spans="1:7" x14ac:dyDescent="0.25">
      <c r="A74" s="26">
        <v>10</v>
      </c>
      <c r="B74" s="33" t="s">
        <v>44</v>
      </c>
      <c r="C74" s="17" t="s">
        <v>45</v>
      </c>
      <c r="D74" s="21">
        <v>9632.3799999999992</v>
      </c>
      <c r="E74" s="8" t="s">
        <v>16</v>
      </c>
      <c r="F74" s="16" t="s">
        <v>17</v>
      </c>
      <c r="G74" s="16" t="s">
        <v>18</v>
      </c>
    </row>
    <row r="75" spans="1:7" ht="30" x14ac:dyDescent="0.25">
      <c r="A75" s="16">
        <v>11</v>
      </c>
      <c r="B75" s="17" t="s">
        <v>46</v>
      </c>
      <c r="C75" s="42" t="s">
        <v>47</v>
      </c>
      <c r="D75" s="23">
        <v>840</v>
      </c>
      <c r="E75" s="8" t="s">
        <v>16</v>
      </c>
      <c r="F75" s="16" t="s">
        <v>17</v>
      </c>
      <c r="G75" s="16" t="s">
        <v>18</v>
      </c>
    </row>
    <row r="76" spans="1:7" ht="30" x14ac:dyDescent="0.25">
      <c r="A76" s="16">
        <v>12</v>
      </c>
      <c r="B76" s="17" t="s">
        <v>86</v>
      </c>
      <c r="C76" s="33" t="s">
        <v>87</v>
      </c>
      <c r="D76" s="23">
        <v>553</v>
      </c>
      <c r="E76" s="19" t="s">
        <v>16</v>
      </c>
      <c r="F76" s="28" t="s">
        <v>17</v>
      </c>
      <c r="G76" s="28" t="s">
        <v>18</v>
      </c>
    </row>
    <row r="77" spans="1:7" ht="30" x14ac:dyDescent="0.25">
      <c r="A77" s="16">
        <v>13</v>
      </c>
      <c r="B77" s="17" t="s">
        <v>88</v>
      </c>
      <c r="C77" s="33" t="s">
        <v>87</v>
      </c>
      <c r="D77" s="23">
        <v>759.5</v>
      </c>
      <c r="E77" s="19" t="s">
        <v>16</v>
      </c>
      <c r="F77" s="28" t="s">
        <v>17</v>
      </c>
      <c r="G77" s="28" t="s">
        <v>18</v>
      </c>
    </row>
    <row r="78" spans="1:7" x14ac:dyDescent="0.25">
      <c r="A78" s="16">
        <v>14</v>
      </c>
      <c r="B78" s="17" t="s">
        <v>89</v>
      </c>
      <c r="C78" s="33" t="s">
        <v>90</v>
      </c>
      <c r="D78" s="23">
        <v>400</v>
      </c>
      <c r="E78" s="19" t="s">
        <v>16</v>
      </c>
      <c r="F78" s="28" t="s">
        <v>17</v>
      </c>
      <c r="G78" s="28" t="s">
        <v>18</v>
      </c>
    </row>
    <row r="79" spans="1:7" ht="30" x14ac:dyDescent="0.25">
      <c r="A79" s="26">
        <v>15</v>
      </c>
      <c r="B79" s="17" t="s">
        <v>52</v>
      </c>
      <c r="C79" s="42" t="s">
        <v>53</v>
      </c>
      <c r="D79" s="23">
        <v>1260.5</v>
      </c>
      <c r="E79" s="8" t="s">
        <v>16</v>
      </c>
      <c r="F79" s="16" t="s">
        <v>17</v>
      </c>
      <c r="G79" s="16" t="s">
        <v>18</v>
      </c>
    </row>
    <row r="80" spans="1:7" x14ac:dyDescent="0.25">
      <c r="A80" s="45" t="s">
        <v>54</v>
      </c>
      <c r="B80" s="46"/>
      <c r="C80" s="12"/>
      <c r="D80" s="34">
        <f>SUM(D81:D84)</f>
        <v>1680.67</v>
      </c>
      <c r="E80" s="8"/>
      <c r="F80" s="16"/>
      <c r="G80" s="16"/>
    </row>
    <row r="81" spans="1:7" ht="30" x14ac:dyDescent="0.25">
      <c r="A81" s="16">
        <v>16</v>
      </c>
      <c r="B81" s="17" t="s">
        <v>91</v>
      </c>
      <c r="C81" s="42" t="s">
        <v>92</v>
      </c>
      <c r="D81" s="25">
        <f>H81/1.19</f>
        <v>0</v>
      </c>
      <c r="E81" s="8" t="s">
        <v>16</v>
      </c>
      <c r="F81" s="16" t="s">
        <v>17</v>
      </c>
      <c r="G81" s="16" t="s">
        <v>18</v>
      </c>
    </row>
    <row r="82" spans="1:7" ht="30" x14ac:dyDescent="0.25">
      <c r="A82" s="16">
        <v>17</v>
      </c>
      <c r="B82" s="17" t="s">
        <v>93</v>
      </c>
      <c r="C82" s="12" t="s">
        <v>94</v>
      </c>
      <c r="D82" s="23">
        <f>H82/1.19</f>
        <v>0</v>
      </c>
      <c r="E82" s="8" t="s">
        <v>16</v>
      </c>
      <c r="F82" s="16" t="s">
        <v>17</v>
      </c>
      <c r="G82" s="16" t="s">
        <v>18</v>
      </c>
    </row>
    <row r="83" spans="1:7" x14ac:dyDescent="0.25">
      <c r="A83" s="16">
        <v>18</v>
      </c>
      <c r="B83" s="35" t="s">
        <v>95</v>
      </c>
      <c r="C83" s="33" t="s">
        <v>96</v>
      </c>
      <c r="D83" s="23"/>
      <c r="E83" s="8" t="s">
        <v>16</v>
      </c>
      <c r="F83" s="16" t="s">
        <v>17</v>
      </c>
      <c r="G83" s="16" t="s">
        <v>18</v>
      </c>
    </row>
    <row r="84" spans="1:7" ht="30" x14ac:dyDescent="0.25">
      <c r="A84" s="16">
        <v>19</v>
      </c>
      <c r="B84" s="17" t="s">
        <v>97</v>
      </c>
      <c r="C84" s="12" t="s">
        <v>98</v>
      </c>
      <c r="D84" s="23">
        <v>1680.67</v>
      </c>
      <c r="E84" s="8" t="s">
        <v>16</v>
      </c>
      <c r="F84" s="16" t="s">
        <v>17</v>
      </c>
      <c r="G84" s="16" t="s">
        <v>18</v>
      </c>
    </row>
    <row r="85" spans="1:7" x14ac:dyDescent="0.25">
      <c r="A85" s="45" t="s">
        <v>57</v>
      </c>
      <c r="B85" s="46"/>
      <c r="C85" s="19"/>
      <c r="D85" s="18">
        <f>H85/1.19</f>
        <v>0</v>
      </c>
      <c r="E85" s="8"/>
      <c r="F85" s="16"/>
      <c r="G85" s="16"/>
    </row>
    <row r="86" spans="1:7" ht="105" x14ac:dyDescent="0.25">
      <c r="A86" s="16">
        <v>20</v>
      </c>
      <c r="B86" s="17" t="s">
        <v>58</v>
      </c>
      <c r="C86" s="17" t="s">
        <v>99</v>
      </c>
      <c r="D86" s="21">
        <f>D85</f>
        <v>0</v>
      </c>
      <c r="E86" s="8" t="s">
        <v>16</v>
      </c>
      <c r="F86" s="16" t="s">
        <v>17</v>
      </c>
      <c r="G86" s="16" t="s">
        <v>18</v>
      </c>
    </row>
    <row r="87" spans="1:7" x14ac:dyDescent="0.25">
      <c r="A87" s="45" t="s">
        <v>60</v>
      </c>
      <c r="B87" s="46"/>
      <c r="C87" s="19"/>
      <c r="D87" s="18">
        <v>1680.67</v>
      </c>
      <c r="E87" s="8"/>
      <c r="F87" s="16"/>
      <c r="G87" s="16"/>
    </row>
    <row r="88" spans="1:7" x14ac:dyDescent="0.25">
      <c r="A88" s="16">
        <v>21</v>
      </c>
      <c r="B88" s="17" t="s">
        <v>61</v>
      </c>
      <c r="C88" s="43" t="s">
        <v>100</v>
      </c>
      <c r="D88" s="23">
        <f>D87</f>
        <v>1680.67</v>
      </c>
      <c r="E88" s="19" t="s">
        <v>16</v>
      </c>
      <c r="F88" s="28" t="s">
        <v>17</v>
      </c>
      <c r="G88" s="28" t="s">
        <v>18</v>
      </c>
    </row>
    <row r="89" spans="1:7" x14ac:dyDescent="0.25">
      <c r="A89" s="45" t="s">
        <v>66</v>
      </c>
      <c r="B89" s="46"/>
      <c r="C89" s="12"/>
      <c r="D89" s="27">
        <v>3361.34</v>
      </c>
      <c r="E89" s="9"/>
      <c r="F89" s="20"/>
      <c r="G89" s="20"/>
    </row>
    <row r="90" spans="1:7" ht="60" x14ac:dyDescent="0.25">
      <c r="A90" s="7">
        <v>22</v>
      </c>
      <c r="B90" s="17" t="s">
        <v>101</v>
      </c>
      <c r="C90" s="42" t="s">
        <v>102</v>
      </c>
      <c r="D90" s="23">
        <f>D89</f>
        <v>3361.34</v>
      </c>
      <c r="E90" s="19" t="s">
        <v>16</v>
      </c>
      <c r="F90" s="28" t="s">
        <v>17</v>
      </c>
      <c r="G90" s="28" t="s">
        <v>18</v>
      </c>
    </row>
    <row r="91" spans="1:7" x14ac:dyDescent="0.25">
      <c r="A91" s="45" t="s">
        <v>72</v>
      </c>
      <c r="B91" s="46"/>
      <c r="C91" s="12"/>
      <c r="D91" s="27">
        <v>4201.68</v>
      </c>
      <c r="E91" s="9"/>
      <c r="F91" s="20"/>
      <c r="G91" s="20"/>
    </row>
    <row r="92" spans="1:7" ht="45" x14ac:dyDescent="0.25">
      <c r="A92" s="7">
        <v>23</v>
      </c>
      <c r="B92" s="17" t="s">
        <v>73</v>
      </c>
      <c r="C92" s="42" t="s">
        <v>103</v>
      </c>
      <c r="D92" s="23">
        <f>D91</f>
        <v>4201.68</v>
      </c>
      <c r="E92" s="19" t="s">
        <v>16</v>
      </c>
      <c r="F92" s="28" t="s">
        <v>17</v>
      </c>
      <c r="G92" s="28" t="s">
        <v>18</v>
      </c>
    </row>
    <row r="93" spans="1:7" ht="17.25" x14ac:dyDescent="0.3">
      <c r="A93" s="47" t="s">
        <v>104</v>
      </c>
      <c r="B93" s="48"/>
      <c r="C93" s="9"/>
      <c r="D93" s="36">
        <f>D57+D59+D61+D63+D65+D67+D69+D73+D80+D85+D87+D89+D91</f>
        <v>124883.34</v>
      </c>
      <c r="E93" s="9"/>
      <c r="F93" s="20"/>
      <c r="G93" s="20"/>
    </row>
    <row r="94" spans="1:7" x14ac:dyDescent="0.25">
      <c r="A94" s="37"/>
      <c r="B94" s="38"/>
      <c r="C94" s="39"/>
      <c r="D94" s="37"/>
      <c r="E94" s="39"/>
      <c r="F94" s="37"/>
      <c r="G94" s="37"/>
    </row>
    <row r="95" spans="1:7" x14ac:dyDescent="0.25">
      <c r="A95" s="37"/>
      <c r="B95" s="38"/>
      <c r="C95" s="39"/>
      <c r="D95" s="49" t="s">
        <v>105</v>
      </c>
      <c r="E95" s="49"/>
      <c r="F95" s="49"/>
      <c r="G95" s="37"/>
    </row>
    <row r="96" spans="1:7" ht="15" customHeight="1" x14ac:dyDescent="0.25">
      <c r="A96" s="37"/>
      <c r="B96" s="38"/>
      <c r="C96" s="39"/>
      <c r="D96" s="49" t="s">
        <v>106</v>
      </c>
      <c r="E96" s="49"/>
      <c r="F96" s="49"/>
      <c r="G96" s="37"/>
    </row>
    <row r="97" spans="1:7" ht="15" customHeight="1" x14ac:dyDescent="0.25">
      <c r="A97" s="37"/>
      <c r="B97" s="38"/>
      <c r="C97" s="39"/>
      <c r="D97" s="50"/>
      <c r="E97" s="50"/>
      <c r="F97" s="50"/>
      <c r="G97" s="37"/>
    </row>
    <row r="98" spans="1:7" x14ac:dyDescent="0.25">
      <c r="A98" s="40"/>
      <c r="B98" s="41"/>
      <c r="C98" s="40"/>
      <c r="D98" s="40"/>
      <c r="E98" s="40"/>
      <c r="F98" s="40"/>
      <c r="G98" s="40"/>
    </row>
  </sheetData>
  <mergeCells count="51">
    <mergeCell ref="E3:G3"/>
    <mergeCell ref="F6:G6"/>
    <mergeCell ref="A1:C1"/>
    <mergeCell ref="F1:G1"/>
    <mergeCell ref="A2:B2"/>
    <mergeCell ref="F2:G2"/>
    <mergeCell ref="A25:B25"/>
    <mergeCell ref="F7:G7"/>
    <mergeCell ref="F8:G8"/>
    <mergeCell ref="A9:G9"/>
    <mergeCell ref="B10:G10"/>
    <mergeCell ref="A11:A12"/>
    <mergeCell ref="B11:B12"/>
    <mergeCell ref="C11:C12"/>
    <mergeCell ref="E11:E12"/>
    <mergeCell ref="F11:F12"/>
    <mergeCell ref="G11:G12"/>
    <mergeCell ref="A14:G14"/>
    <mergeCell ref="A17:B17"/>
    <mergeCell ref="A19:B19"/>
    <mergeCell ref="A21:B21"/>
    <mergeCell ref="A23:B23"/>
    <mergeCell ref="E55:G55"/>
    <mergeCell ref="A28:B28"/>
    <mergeCell ref="A32:B32"/>
    <mergeCell ref="A39:B39"/>
    <mergeCell ref="A41:B41"/>
    <mergeCell ref="A43:B43"/>
    <mergeCell ref="A45:B45"/>
    <mergeCell ref="A47:B47"/>
    <mergeCell ref="A49:B49"/>
    <mergeCell ref="A51:B51"/>
    <mergeCell ref="A53:B53"/>
    <mergeCell ref="A55:C55"/>
    <mergeCell ref="A89:B89"/>
    <mergeCell ref="A56:G56"/>
    <mergeCell ref="A59:B59"/>
    <mergeCell ref="A61:B61"/>
    <mergeCell ref="A63:B63"/>
    <mergeCell ref="A65:B65"/>
    <mergeCell ref="A67:B67"/>
    <mergeCell ref="A69:B69"/>
    <mergeCell ref="A73:B73"/>
    <mergeCell ref="A80:B80"/>
    <mergeCell ref="A85:B85"/>
    <mergeCell ref="A87:B87"/>
    <mergeCell ref="A91:B91"/>
    <mergeCell ref="A93:B93"/>
    <mergeCell ref="D95:F95"/>
    <mergeCell ref="D96:F96"/>
    <mergeCell ref="D97:F9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2024-10-30T11:13:48Z</dcterms:modified>
</cp:coreProperties>
</file>