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8" i="1" l="1"/>
  <c r="D76" i="1" l="1"/>
  <c r="D33" i="1"/>
  <c r="D99" i="1" l="1"/>
  <c r="D87" i="1" l="1"/>
  <c r="D47" i="1" l="1"/>
  <c r="D98" i="1" l="1"/>
  <c r="D92" i="1"/>
  <c r="D96" i="1"/>
  <c r="D94" i="1"/>
  <c r="D72" i="1"/>
  <c r="D71" i="1"/>
  <c r="D69" i="1"/>
  <c r="D67" i="1"/>
  <c r="D65" i="1"/>
  <c r="D63" i="1"/>
  <c r="D57" i="1"/>
  <c r="D55" i="1"/>
  <c r="D53" i="1"/>
  <c r="D51" i="1"/>
  <c r="D49" i="1"/>
  <c r="D45" i="1"/>
  <c r="D29" i="1"/>
  <c r="D26" i="1"/>
  <c r="D25" i="1"/>
  <c r="D23" i="1"/>
  <c r="D21" i="1"/>
  <c r="D19" i="1"/>
  <c r="D17" i="1" l="1"/>
  <c r="D61" i="1"/>
</calcChain>
</file>

<file path=xl/sharedStrings.xml><?xml version="1.0" encoding="utf-8"?>
<sst xmlns="http://schemas.openxmlformats.org/spreadsheetml/2006/main" count="316" uniqueCount="121">
  <si>
    <t>INSTITUTIA PREFECTULUI JUDETUL TELEORMAN</t>
  </si>
  <si>
    <t>APROBAT:</t>
  </si>
  <si>
    <t>VIZAT:</t>
  </si>
  <si>
    <t>Nr. crt.</t>
  </si>
  <si>
    <t>Obiectul achizitiei directe</t>
  </si>
  <si>
    <t>Cod CPV</t>
  </si>
  <si>
    <t xml:space="preserve">Valoarea estimata </t>
  </si>
  <si>
    <t>Sursa de finantare</t>
  </si>
  <si>
    <t xml:space="preserve">Data estimata pentru initiere </t>
  </si>
  <si>
    <t>Data estimata pentru finalizare</t>
  </si>
  <si>
    <t>LEI, fara TVA</t>
  </si>
  <si>
    <t>CAPITOLUL 51.A - AUTORITATI PUBLICE SI ACTIUNI EXTERNE</t>
  </si>
  <si>
    <t>Art. 20.01.01</t>
  </si>
  <si>
    <t>Articole de birou si papetarie, rechizite, registre, alte furnituri de birou</t>
  </si>
  <si>
    <t>Bugetul de stat</t>
  </si>
  <si>
    <t>Ianuarie</t>
  </si>
  <si>
    <t>Decembrie</t>
  </si>
  <si>
    <t>Art. 20.01.02</t>
  </si>
  <si>
    <t>Materiale pentru curatenie</t>
  </si>
  <si>
    <t>Art. 20.01.03</t>
  </si>
  <si>
    <t>Energie electrica, termica, becuri, tuburi fluorescente, startere</t>
  </si>
  <si>
    <t>Art. 20.01.04</t>
  </si>
  <si>
    <t>Servicii furnizare apă, taxe de canal și salubritate</t>
  </si>
  <si>
    <t>41110000-3, 65130000-3</t>
  </si>
  <si>
    <t>Art. 20.01.06</t>
  </si>
  <si>
    <t>Art. 20.01.08</t>
  </si>
  <si>
    <t>Servicii cablu TV</t>
  </si>
  <si>
    <t>92232000-6</t>
  </si>
  <si>
    <t xml:space="preserve">Servicii corespondenta </t>
  </si>
  <si>
    <t>64112000-4</t>
  </si>
  <si>
    <t>Art. 20.01.09</t>
  </si>
  <si>
    <t>Servicii de reparatii imprimante, copiatoare, fax-uri</t>
  </si>
  <si>
    <t>50323100-6, 50323200-7</t>
  </si>
  <si>
    <t>Art. 20.01.30</t>
  </si>
  <si>
    <t xml:space="preserve">Servicii de protectie informatica antivirus si antimalware </t>
  </si>
  <si>
    <t>72910000-2</t>
  </si>
  <si>
    <t>Servicii asistenta si suport sistem informatic de management documente</t>
  </si>
  <si>
    <t>72000000-5</t>
  </si>
  <si>
    <t>Servicii furnizare program contabilitate SAGA</t>
  </si>
  <si>
    <t>48443000-5</t>
  </si>
  <si>
    <t xml:space="preserve">Servicii întretinere instalatii termice </t>
  </si>
  <si>
    <t>72410000-7</t>
  </si>
  <si>
    <t>79711000-1</t>
  </si>
  <si>
    <t xml:space="preserve">Alte produse pentru intretinere si functionare (sare deszapezire etc.) </t>
  </si>
  <si>
    <t>15872400-5, 34927100-2</t>
  </si>
  <si>
    <t xml:space="preserve">Servicii spalari auto </t>
  </si>
  <si>
    <t>50112300-6</t>
  </si>
  <si>
    <t>Art. 20.02</t>
  </si>
  <si>
    <t>Art. 20.05.30</t>
  </si>
  <si>
    <t>Obiecte de inventar</t>
  </si>
  <si>
    <t>Art. 20.11</t>
  </si>
  <si>
    <t>Servicii de actualizare informatica</t>
  </si>
  <si>
    <t>72540000-2, 75111200-9</t>
  </si>
  <si>
    <t>Art. 20.14</t>
  </si>
  <si>
    <t xml:space="preserve">Servicii medicina muncii </t>
  </si>
  <si>
    <t>Art. 20.30.02</t>
  </si>
  <si>
    <t>03121210-0, 22315000-1</t>
  </si>
  <si>
    <t>Art. 20.30.03</t>
  </si>
  <si>
    <t>Asigurare obligatorie de raspundere civila auto (RCA) si CASCO</t>
  </si>
  <si>
    <t>66516100-1, 66516100-1</t>
  </si>
  <si>
    <t>Art. 20.30.07</t>
  </si>
  <si>
    <t xml:space="preserve">Produse de protocol </t>
  </si>
  <si>
    <t>15861100-2, 15981100-9, 15981200-0, 15831200-4, 39222100-5, 39513200-3</t>
  </si>
  <si>
    <t>CAPITOLUL 61.A - ORDINE PUBLICA SI SIGURANTA NATIONALA</t>
  </si>
  <si>
    <t xml:space="preserve">19640000-4, 18937000-6, 33761000-2, 33763000-6, 39831240-0, 39800000-0, 39831250-3, 39831300-9, 39831600-2, 39811000-0, 33711900-6, 39831210-1, 39811100-1, 39525600-4, 39224320-7, 39224100-9, 39224300-1, 39224330-0, 39224350-6 </t>
  </si>
  <si>
    <t>Piese de schimb</t>
  </si>
  <si>
    <t>34300000-0, 44500000-5, 34913000-0, 34300000-0, 31421000-3</t>
  </si>
  <si>
    <t>Servicii monitorizare sistem antiefractie</t>
  </si>
  <si>
    <t>Servicii intretinere ascensor</t>
  </si>
  <si>
    <t>50750000-7</t>
  </si>
  <si>
    <t>39100000-3, 39122100-4, 39112000-0, 30232110-8, 38520000-6, 30000000-9, 30231310-3, 44512000-1, 39710000-2, 31521000-4, 35111320-4, 30192153-8, 31519200-9, 44423200-3</t>
  </si>
  <si>
    <t xml:space="preserve">72540000-2 </t>
  </si>
  <si>
    <t>66516100-1, 66514110-0</t>
  </si>
  <si>
    <t>Întocmit,</t>
  </si>
  <si>
    <t>Responsabil Achizitii Publice</t>
  </si>
  <si>
    <t>Reparatii curente</t>
  </si>
  <si>
    <t>Întretinere centrala termica</t>
  </si>
  <si>
    <t>45259300-0</t>
  </si>
  <si>
    <t xml:space="preserve">22852000-7,  30199500-5, 30197210-1, 30199500-5, 30191130-4, 30197642-8,  30192121-5, 30192130-1, 30192126-0, 30192132-5, 30192123-9, 30192125-3,  30234400-2, 30192000-1, 22816300-6, 30192700-8, 30192160-0, 30192920-6, 30192100-2, 30197220-4,  30197110-0, 30197330-8, 30197320-5, 30197321-2, 30197000-6, 39541140-9, 39292500-0, 24952000-2, 39263000-4,  39241200-5, 30192000-1, 30192133-2, 30193700-5, 30199230-1, 22800000-8, 22000000-0, 22458000-5, 30193200-0, 30190000-7, </t>
  </si>
  <si>
    <t>19640000-4, 18937000-6, 33761000-2,  33711900-6, 39831240-0, 39800000-0, 39831250-3, 39831300-9, 39831600-2, 39811000-0, 33711900-6, 39831210-1, 39811100-1, 39525600-4, 39224320-7, 39224100-9, 39224300-1, 44514100-7</t>
  </si>
  <si>
    <t>09310000-5, 31532910-6,  31532920-9, 24111400-9</t>
  </si>
  <si>
    <r>
      <rPr>
        <sz val="9"/>
        <rFont val="Calibri"/>
        <family val="2"/>
        <scheme val="minor"/>
      </rPr>
      <t>Piese</t>
    </r>
    <r>
      <rPr>
        <sz val="11"/>
        <rFont val="Calibri"/>
        <family val="2"/>
        <scheme val="minor"/>
      </rPr>
      <t xml:space="preserve"> de schimb</t>
    </r>
  </si>
  <si>
    <t xml:space="preserve">22852000-7, 30199500-5, 30197210-1, 30199500-5, 30191130-4, 30197642-8,  30192121-5, 30192130-1, 30192126-0, 30192132-5, 30192123-9, 30192100-2, 30192125-3, 22612000-3, 30234300-1, 30234400-2,  30199100-1, 22816300-6, 30192700-8, 30192160-0, 30192920-6,  30197220-4, 30197110-0, 30197330-8, 30197320-5, 30197321-2, 30197000-6, 39541140-9, 39292500-0, 39263000-4, 39241200-5, 30192000-1, 30192133-2, 30193700-5, 30199230-1, 22830000-7, 22800000-8, 22000000-0, 22458000-5 </t>
  </si>
  <si>
    <t xml:space="preserve">09310000-5, 31532910-6, 31532510-2, 31532920-9, 24111400-9, 31531000-7, 45259300-0, 65200000-5, </t>
  </si>
  <si>
    <t>Sef SFCAPARUI</t>
  </si>
  <si>
    <t>ANEXA NR. 1 PRIVIND ACHIZITIILE DIRECTE 2022</t>
  </si>
  <si>
    <t>34300000-0,34351100-3, 34324000-4</t>
  </si>
  <si>
    <t xml:space="preserve">Accesorii si consumabile echipamente IT, accesorii electrice </t>
  </si>
  <si>
    <t xml:space="preserve">30125100-2, 31411000-0, 24452000-7, 31224100-3                                           </t>
  </si>
  <si>
    <t>Consumabile auto, înlocuire si echilibrare anvelope</t>
  </si>
  <si>
    <t xml:space="preserve">50116500-6, 24951310-1, 39831500-1, 39811000-0   </t>
  </si>
  <si>
    <t>Servicii mentenanta sistem antiefractie</t>
  </si>
  <si>
    <t>ITP, revizii auto (schimbat  filtre, uleiuri etc)</t>
  </si>
  <si>
    <t xml:space="preserve">71631000-1  </t>
  </si>
  <si>
    <t>Cutii arhivare</t>
  </si>
  <si>
    <t>30193700-5</t>
  </si>
  <si>
    <t xml:space="preserve">45453000-7, 45331000-6, 50800000-3,
50730000-1 </t>
  </si>
  <si>
    <t>45432100-5, 30211500-6, 39112000-0,
39120000-9, 39717200-3, 30234600-4, 
30192153-8</t>
  </si>
  <si>
    <t>90921000-9, 33735000-1, 33141420-0, 90715000-2, 15981100-9, 15981200-0, 15981000-8, 15800000-6</t>
  </si>
  <si>
    <t xml:space="preserve">Aranjamente florale (coroane), felicitari </t>
  </si>
  <si>
    <t>Bugetulde stat</t>
  </si>
  <si>
    <t>TOTAL BUGET ESTIMAT 51.A</t>
  </si>
  <si>
    <t>30125100-2, 31154000-0, 30000000-9, 32581100-0, 31224400-6, 30125000-1, 30237460-1, 30237200-1, 30237410-6, 31430000-9, 31411000-0, 31000000-6, 31224100-3, 31681000-3, 31224810-3</t>
  </si>
  <si>
    <t>Servicii tractari auto</t>
  </si>
  <si>
    <t>50118000-5</t>
  </si>
  <si>
    <t xml:space="preserve">Servicii intretinere aparate aer conditionat </t>
  </si>
  <si>
    <t>50730000-1, 50800000-3, 45331000-6</t>
  </si>
  <si>
    <t>Servicii de intretinere si reparatii auto</t>
  </si>
  <si>
    <t>50112000-3, 50112100-4, 34913000-0</t>
  </si>
  <si>
    <t>Reparatii/intretinere, amenajari provizorii sediu</t>
  </si>
  <si>
    <t>45453000-7, 50000000-5</t>
  </si>
  <si>
    <t>90715000-2, 85147000-1, 90715000-2, 15981100-9, 15981200-0, 15981000-8, 15800000-6</t>
  </si>
  <si>
    <t>TOTAL BUGET ESTIMAT 61.A</t>
  </si>
  <si>
    <t>Kit truse sanitare si stingatoare auto</t>
  </si>
  <si>
    <t>33141620-2</t>
  </si>
  <si>
    <t>Nr. 18608/12.12.2022</t>
  </si>
  <si>
    <t>P R E F E C T,</t>
  </si>
  <si>
    <t>Haralambie EPURE</t>
  </si>
  <si>
    <t>VERSIUNEA 10</t>
  </si>
  <si>
    <t>Verificare sistem antiefractie</t>
  </si>
  <si>
    <t>50800000-3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</si>
</sst>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0" fontId="2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/>
    <xf numFmtId="0" fontId="6" fillId="2" borderId="4" xfId="0" applyFont="1" applyFill="1" applyBorder="1" applyAlignment="1"/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/>
    </xf>
    <xf numFmtId="4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 wrapText="1"/>
    </xf>
    <xf numFmtId="4" fontId="6" fillId="2" borderId="2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right" wrapText="1"/>
    </xf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1" fillId="2" borderId="4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89" workbookViewId="0">
      <selection activeCell="D100" sqref="D100"/>
    </sheetView>
  </sheetViews>
  <sheetFormatPr defaultRowHeight="15" x14ac:dyDescent="0.25"/>
  <cols>
    <col min="1" max="1" width="4.5703125" customWidth="1"/>
    <col min="2" max="2" width="36.28515625" customWidth="1"/>
    <col min="3" max="3" width="39.140625" customWidth="1"/>
    <col min="4" max="4" width="12.7109375" customWidth="1"/>
    <col min="5" max="5" width="14.42578125" customWidth="1"/>
    <col min="6" max="6" width="12.7109375" customWidth="1"/>
    <col min="7" max="7" width="12" customWidth="1"/>
    <col min="8" max="9" width="10.1406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66" t="s">
        <v>0</v>
      </c>
      <c r="B2" s="66"/>
      <c r="C2" s="66"/>
      <c r="D2" s="32"/>
      <c r="E2" s="33"/>
      <c r="F2" s="67" t="s">
        <v>1</v>
      </c>
      <c r="G2" s="67"/>
      <c r="H2" s="1"/>
      <c r="I2" s="1"/>
      <c r="J2" s="1"/>
      <c r="K2" s="1"/>
      <c r="L2" s="1"/>
      <c r="M2" s="1"/>
      <c r="N2" s="1"/>
      <c r="O2" s="1"/>
    </row>
    <row r="3" spans="1:15" ht="15" customHeight="1" x14ac:dyDescent="0.25">
      <c r="A3" s="66" t="s">
        <v>115</v>
      </c>
      <c r="B3" s="66"/>
      <c r="C3" s="33"/>
      <c r="D3" s="32"/>
      <c r="E3" s="33"/>
      <c r="F3" s="53" t="s">
        <v>116</v>
      </c>
      <c r="G3" s="53"/>
      <c r="H3" s="1"/>
      <c r="I3" s="1"/>
      <c r="J3" s="1"/>
      <c r="K3" s="1"/>
      <c r="L3" s="1"/>
      <c r="M3" s="1"/>
      <c r="N3" s="1"/>
      <c r="O3" s="1"/>
    </row>
    <row r="4" spans="1:15" ht="15.75" customHeight="1" x14ac:dyDescent="0.25">
      <c r="A4" s="32"/>
      <c r="B4" s="34"/>
      <c r="C4" s="33"/>
      <c r="D4" s="32"/>
      <c r="E4" s="33"/>
      <c r="F4" s="53" t="s">
        <v>117</v>
      </c>
      <c r="G4" s="53"/>
      <c r="H4" s="1"/>
      <c r="I4" s="1"/>
      <c r="J4" s="1"/>
      <c r="K4" s="1"/>
      <c r="L4" s="1"/>
      <c r="M4" s="1"/>
      <c r="N4" s="1"/>
      <c r="O4" s="1"/>
    </row>
    <row r="5" spans="1:15" x14ac:dyDescent="0.25">
      <c r="A5" s="32"/>
      <c r="B5" s="34"/>
      <c r="C5" s="33"/>
      <c r="D5" s="32"/>
      <c r="E5" s="33"/>
      <c r="F5" s="68"/>
      <c r="G5" s="68"/>
      <c r="H5" s="1"/>
      <c r="I5" s="1"/>
      <c r="J5" s="1"/>
      <c r="K5" s="1"/>
      <c r="L5" s="1"/>
      <c r="M5" s="1"/>
      <c r="N5" s="1"/>
      <c r="O5" s="1"/>
    </row>
    <row r="6" spans="1:15" x14ac:dyDescent="0.25">
      <c r="A6" s="32"/>
      <c r="B6" s="34"/>
      <c r="C6" s="33"/>
      <c r="D6" s="32"/>
      <c r="E6" s="33"/>
      <c r="F6" s="35"/>
      <c r="G6" s="35"/>
      <c r="H6" s="1"/>
      <c r="I6" s="1"/>
      <c r="J6" s="1"/>
      <c r="K6" s="1"/>
      <c r="L6" s="1"/>
      <c r="M6" s="1"/>
      <c r="N6" s="1"/>
      <c r="O6" s="1"/>
    </row>
    <row r="7" spans="1:15" x14ac:dyDescent="0.25">
      <c r="A7" s="32"/>
      <c r="B7" s="34"/>
      <c r="C7" s="33"/>
      <c r="D7" s="32"/>
      <c r="E7" s="33"/>
      <c r="F7" s="53" t="s">
        <v>2</v>
      </c>
      <c r="G7" s="53"/>
      <c r="H7" s="1"/>
      <c r="I7" s="1"/>
      <c r="J7" s="1"/>
      <c r="K7" s="1"/>
      <c r="L7" s="1"/>
      <c r="M7" s="1"/>
      <c r="N7" s="1"/>
      <c r="O7" s="1"/>
    </row>
    <row r="8" spans="1:15" ht="15.75" customHeight="1" x14ac:dyDescent="0.25">
      <c r="A8" s="32"/>
      <c r="B8" s="34"/>
      <c r="C8" s="33"/>
      <c r="D8" s="32"/>
      <c r="E8" s="33"/>
      <c r="F8" s="53" t="s">
        <v>84</v>
      </c>
      <c r="G8" s="53"/>
      <c r="H8" s="1"/>
      <c r="I8" s="1"/>
      <c r="J8" s="1"/>
      <c r="K8" s="1"/>
      <c r="L8" s="1"/>
      <c r="M8" s="1"/>
      <c r="N8" s="1"/>
      <c r="O8" s="1"/>
    </row>
    <row r="9" spans="1:15" x14ac:dyDescent="0.25">
      <c r="A9" s="32"/>
      <c r="B9" s="34"/>
      <c r="C9" s="33"/>
      <c r="D9" s="32"/>
      <c r="E9" s="33"/>
      <c r="F9" s="53"/>
      <c r="G9" s="53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53" t="s">
        <v>85</v>
      </c>
      <c r="B10" s="53"/>
      <c r="C10" s="53"/>
      <c r="D10" s="53"/>
      <c r="E10" s="53"/>
      <c r="F10" s="53"/>
      <c r="G10" s="53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4"/>
      <c r="B11" s="5"/>
      <c r="C11" s="54" t="s">
        <v>118</v>
      </c>
      <c r="D11" s="54"/>
      <c r="E11" s="6"/>
      <c r="F11" s="4"/>
      <c r="G11" s="4"/>
      <c r="H11" s="1"/>
      <c r="I11" s="1"/>
      <c r="J11" s="1"/>
      <c r="K11" s="1"/>
      <c r="L11" s="1"/>
      <c r="M11" s="1"/>
      <c r="N11" s="1"/>
      <c r="O11" s="1"/>
    </row>
    <row r="12" spans="1:15" ht="15" customHeight="1" x14ac:dyDescent="0.25">
      <c r="A12" s="62" t="s">
        <v>3</v>
      </c>
      <c r="B12" s="64" t="s">
        <v>4</v>
      </c>
      <c r="C12" s="55" t="s">
        <v>5</v>
      </c>
      <c r="D12" s="7" t="s">
        <v>6</v>
      </c>
      <c r="E12" s="57" t="s">
        <v>7</v>
      </c>
      <c r="F12" s="59" t="s">
        <v>8</v>
      </c>
      <c r="G12" s="59" t="s">
        <v>9</v>
      </c>
      <c r="H12" s="1"/>
      <c r="I12" s="1"/>
      <c r="J12" s="1"/>
      <c r="K12" s="1"/>
      <c r="L12" s="1"/>
      <c r="M12" s="1"/>
      <c r="N12" s="1"/>
      <c r="O12" s="1"/>
    </row>
    <row r="13" spans="1:15" ht="21" customHeight="1" x14ac:dyDescent="0.25">
      <c r="A13" s="63"/>
      <c r="B13" s="65"/>
      <c r="C13" s="56"/>
      <c r="D13" s="7" t="s">
        <v>10</v>
      </c>
      <c r="E13" s="58"/>
      <c r="F13" s="60"/>
      <c r="G13" s="60"/>
      <c r="H13" s="1"/>
      <c r="I13" s="1"/>
      <c r="J13" s="1"/>
      <c r="K13" s="1"/>
      <c r="L13" s="1"/>
      <c r="M13" s="1"/>
      <c r="N13" s="1"/>
      <c r="O13" s="1"/>
    </row>
    <row r="14" spans="1:15" ht="24" customHeight="1" x14ac:dyDescent="0.25">
      <c r="A14" s="8">
        <v>0</v>
      </c>
      <c r="B14" s="9">
        <v>1</v>
      </c>
      <c r="C14" s="8">
        <v>2</v>
      </c>
      <c r="D14" s="8">
        <v>3</v>
      </c>
      <c r="E14" s="10">
        <v>4</v>
      </c>
      <c r="F14" s="8">
        <v>5</v>
      </c>
      <c r="G14" s="8">
        <v>6</v>
      </c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51" t="s">
        <v>11</v>
      </c>
      <c r="B15" s="61"/>
      <c r="C15" s="61"/>
      <c r="D15" s="61"/>
      <c r="E15" s="61"/>
      <c r="F15" s="61"/>
      <c r="G15" s="52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1" t="s">
        <v>12</v>
      </c>
      <c r="B16" s="12"/>
      <c r="C16" s="13"/>
      <c r="D16" s="14">
        <v>13445.38</v>
      </c>
      <c r="E16" s="15"/>
      <c r="F16" s="13"/>
      <c r="G16" s="13"/>
      <c r="H16" s="1"/>
      <c r="I16" s="1"/>
      <c r="J16" s="1"/>
      <c r="K16" s="1"/>
      <c r="L16" s="1"/>
      <c r="M16" s="1"/>
      <c r="N16" s="1"/>
      <c r="O16" s="1"/>
    </row>
    <row r="17" spans="1:15" ht="195" x14ac:dyDescent="0.25">
      <c r="A17" s="16">
        <v>1</v>
      </c>
      <c r="B17" s="17" t="s">
        <v>13</v>
      </c>
      <c r="C17" s="18" t="s">
        <v>78</v>
      </c>
      <c r="D17" s="19">
        <f>D16</f>
        <v>13445.38</v>
      </c>
      <c r="E17" s="9" t="s">
        <v>14</v>
      </c>
      <c r="F17" s="16" t="s">
        <v>15</v>
      </c>
      <c r="G17" s="16" t="s">
        <v>16</v>
      </c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46" t="s">
        <v>17</v>
      </c>
      <c r="B18" s="47"/>
      <c r="C18" s="20"/>
      <c r="D18" s="14">
        <v>5042.0200000000004</v>
      </c>
      <c r="E18" s="10"/>
      <c r="F18" s="21"/>
      <c r="G18" s="21"/>
      <c r="H18" s="1"/>
      <c r="I18" s="1"/>
      <c r="J18" s="1"/>
      <c r="K18" s="1"/>
      <c r="L18" s="1"/>
      <c r="M18" s="1"/>
      <c r="N18" s="1"/>
      <c r="O18" s="1"/>
    </row>
    <row r="19" spans="1:15" ht="90" x14ac:dyDescent="0.25">
      <c r="A19" s="16">
        <v>2</v>
      </c>
      <c r="B19" s="17" t="s">
        <v>18</v>
      </c>
      <c r="C19" s="20" t="s">
        <v>79</v>
      </c>
      <c r="D19" s="19">
        <f>D18</f>
        <v>5042.0200000000004</v>
      </c>
      <c r="E19" s="9" t="s">
        <v>14</v>
      </c>
      <c r="F19" s="16" t="s">
        <v>15</v>
      </c>
      <c r="G19" s="16" t="s">
        <v>16</v>
      </c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46" t="s">
        <v>19</v>
      </c>
      <c r="B20" s="47"/>
      <c r="C20" s="20"/>
      <c r="D20" s="19">
        <v>122689.08</v>
      </c>
      <c r="E20" s="9"/>
      <c r="F20" s="16"/>
      <c r="G20" s="16"/>
      <c r="H20" s="1"/>
      <c r="I20" s="1"/>
      <c r="J20" s="1"/>
      <c r="K20" s="1"/>
      <c r="L20" s="1"/>
      <c r="M20" s="1"/>
      <c r="N20" s="1"/>
      <c r="O20" s="1"/>
    </row>
    <row r="21" spans="1:15" ht="30" x14ac:dyDescent="0.25">
      <c r="A21" s="16">
        <v>3</v>
      </c>
      <c r="B21" s="17" t="s">
        <v>20</v>
      </c>
      <c r="C21" s="20" t="s">
        <v>80</v>
      </c>
      <c r="D21" s="22">
        <f>D20</f>
        <v>122689.08</v>
      </c>
      <c r="E21" s="9" t="s">
        <v>14</v>
      </c>
      <c r="F21" s="16" t="s">
        <v>15</v>
      </c>
      <c r="G21" s="16" t="s">
        <v>16</v>
      </c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46" t="s">
        <v>21</v>
      </c>
      <c r="B22" s="47"/>
      <c r="C22" s="20"/>
      <c r="D22" s="19">
        <v>8403.36</v>
      </c>
      <c r="E22" s="9"/>
      <c r="F22" s="16"/>
      <c r="G22" s="16"/>
      <c r="H22" s="1"/>
      <c r="I22" s="1"/>
      <c r="J22" s="1"/>
      <c r="K22" s="1"/>
      <c r="L22" s="1"/>
      <c r="M22" s="1"/>
      <c r="N22" s="1"/>
      <c r="O22" s="1"/>
    </row>
    <row r="23" spans="1:15" ht="30" x14ac:dyDescent="0.25">
      <c r="A23" s="16">
        <v>4</v>
      </c>
      <c r="B23" s="17" t="s">
        <v>22</v>
      </c>
      <c r="C23" s="20" t="s">
        <v>23</v>
      </c>
      <c r="D23" s="22">
        <f>D22</f>
        <v>8403.36</v>
      </c>
      <c r="E23" s="9" t="s">
        <v>14</v>
      </c>
      <c r="F23" s="16" t="s">
        <v>15</v>
      </c>
      <c r="G23" s="16" t="s">
        <v>16</v>
      </c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46" t="s">
        <v>24</v>
      </c>
      <c r="B24" s="47"/>
      <c r="C24" s="20"/>
      <c r="D24" s="19">
        <v>1680.67</v>
      </c>
      <c r="E24" s="9"/>
      <c r="F24" s="16"/>
      <c r="G24" s="16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6">
        <v>5</v>
      </c>
      <c r="B25" s="17" t="s">
        <v>81</v>
      </c>
      <c r="C25" s="20" t="s">
        <v>86</v>
      </c>
      <c r="D25" s="22">
        <f>D24</f>
        <v>1680.67</v>
      </c>
      <c r="E25" s="9" t="s">
        <v>14</v>
      </c>
      <c r="F25" s="16" t="s">
        <v>15</v>
      </c>
      <c r="G25" s="16" t="s">
        <v>16</v>
      </c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46" t="s">
        <v>25</v>
      </c>
      <c r="B26" s="47"/>
      <c r="C26" s="20"/>
      <c r="D26" s="19">
        <f>SUM(D27:D28)</f>
        <v>9360.5</v>
      </c>
      <c r="E26" s="9"/>
      <c r="F26" s="16"/>
      <c r="G26" s="16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6">
        <v>6</v>
      </c>
      <c r="B27" s="17" t="s">
        <v>26</v>
      </c>
      <c r="C27" s="23" t="s">
        <v>27</v>
      </c>
      <c r="D27" s="22">
        <v>484.03</v>
      </c>
      <c r="E27" s="9" t="s">
        <v>14</v>
      </c>
      <c r="F27" s="16" t="s">
        <v>15</v>
      </c>
      <c r="G27" s="16" t="s">
        <v>16</v>
      </c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6">
        <v>7</v>
      </c>
      <c r="B28" s="17" t="s">
        <v>28</v>
      </c>
      <c r="C28" s="23" t="s">
        <v>29</v>
      </c>
      <c r="D28" s="22">
        <v>8876.4699999999993</v>
      </c>
      <c r="E28" s="9" t="s">
        <v>14</v>
      </c>
      <c r="F28" s="16" t="s">
        <v>15</v>
      </c>
      <c r="G28" s="16" t="s">
        <v>16</v>
      </c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46" t="s">
        <v>30</v>
      </c>
      <c r="B29" s="47"/>
      <c r="C29" s="23"/>
      <c r="D29" s="19">
        <f>SUM(D30:D32)</f>
        <v>9243.7000000000007</v>
      </c>
      <c r="E29" s="9"/>
      <c r="F29" s="16"/>
      <c r="G29" s="16"/>
      <c r="H29" s="1"/>
      <c r="I29" s="1"/>
      <c r="J29" s="1"/>
      <c r="K29" s="1"/>
      <c r="L29" s="1"/>
      <c r="M29" s="1"/>
      <c r="N29" s="1"/>
      <c r="O29" s="1"/>
    </row>
    <row r="30" spans="1:15" ht="30" x14ac:dyDescent="0.25">
      <c r="A30" s="16">
        <v>8</v>
      </c>
      <c r="B30" s="17" t="s">
        <v>87</v>
      </c>
      <c r="C30" s="23" t="s">
        <v>88</v>
      </c>
      <c r="D30" s="22">
        <v>6722.69</v>
      </c>
      <c r="E30" s="9" t="s">
        <v>14</v>
      </c>
      <c r="F30" s="16" t="s">
        <v>15</v>
      </c>
      <c r="G30" s="16" t="s">
        <v>16</v>
      </c>
      <c r="H30" s="1"/>
      <c r="I30" s="1"/>
      <c r="J30" s="1"/>
      <c r="K30" s="1"/>
      <c r="L30" s="1"/>
      <c r="M30" s="1"/>
      <c r="N30" s="1"/>
      <c r="O30" s="1"/>
    </row>
    <row r="31" spans="1:15" ht="30" x14ac:dyDescent="0.25">
      <c r="A31" s="16">
        <v>9</v>
      </c>
      <c r="B31" s="17" t="s">
        <v>89</v>
      </c>
      <c r="C31" s="23" t="s">
        <v>90</v>
      </c>
      <c r="D31" s="22">
        <v>840.34</v>
      </c>
      <c r="E31" s="9" t="s">
        <v>14</v>
      </c>
      <c r="F31" s="16" t="s">
        <v>15</v>
      </c>
      <c r="G31" s="16" t="s">
        <v>16</v>
      </c>
      <c r="H31" s="1"/>
      <c r="I31" s="1"/>
      <c r="J31" s="1"/>
      <c r="K31" s="1"/>
      <c r="L31" s="1"/>
      <c r="M31" s="1"/>
      <c r="N31" s="1"/>
      <c r="O31" s="1"/>
    </row>
    <row r="32" spans="1:15" ht="30" x14ac:dyDescent="0.25">
      <c r="A32" s="16">
        <v>10</v>
      </c>
      <c r="B32" s="17" t="s">
        <v>31</v>
      </c>
      <c r="C32" s="23" t="s">
        <v>32</v>
      </c>
      <c r="D32" s="22">
        <v>1680.67</v>
      </c>
      <c r="E32" s="9" t="s">
        <v>14</v>
      </c>
      <c r="F32" s="16" t="s">
        <v>15</v>
      </c>
      <c r="G32" s="16" t="s">
        <v>16</v>
      </c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46" t="s">
        <v>33</v>
      </c>
      <c r="B33" s="47"/>
      <c r="C33" s="20"/>
      <c r="D33" s="19">
        <f>SUM(D34:D43)-0.01</f>
        <v>40954.609999999993</v>
      </c>
      <c r="E33" s="9"/>
      <c r="F33" s="16"/>
      <c r="G33" s="16"/>
      <c r="H33" s="1"/>
      <c r="I33" s="1"/>
      <c r="J33" s="1"/>
      <c r="K33" s="1"/>
      <c r="L33" s="1"/>
      <c r="M33" s="1"/>
      <c r="N33" s="1"/>
      <c r="O33" s="1"/>
    </row>
    <row r="34" spans="1:15" ht="30" x14ac:dyDescent="0.25">
      <c r="A34" s="16">
        <v>11</v>
      </c>
      <c r="B34" s="17" t="s">
        <v>34</v>
      </c>
      <c r="C34" s="23" t="s">
        <v>35</v>
      </c>
      <c r="D34" s="24">
        <v>4536.82</v>
      </c>
      <c r="E34" s="9" t="s">
        <v>14</v>
      </c>
      <c r="F34" s="16" t="s">
        <v>15</v>
      </c>
      <c r="G34" s="16" t="s">
        <v>16</v>
      </c>
      <c r="H34" s="1"/>
      <c r="I34" s="1"/>
      <c r="J34" s="1"/>
      <c r="K34" s="1"/>
      <c r="L34" s="1"/>
      <c r="M34" s="1"/>
      <c r="N34" s="1"/>
      <c r="O34" s="1"/>
    </row>
    <row r="35" spans="1:15" ht="45" x14ac:dyDescent="0.25">
      <c r="A35" s="16">
        <v>12</v>
      </c>
      <c r="B35" s="17" t="s">
        <v>36</v>
      </c>
      <c r="C35" s="25" t="s">
        <v>37</v>
      </c>
      <c r="D35" s="24">
        <v>10200</v>
      </c>
      <c r="E35" s="9" t="s">
        <v>14</v>
      </c>
      <c r="F35" s="16" t="s">
        <v>15</v>
      </c>
      <c r="G35" s="16" t="s">
        <v>16</v>
      </c>
      <c r="H35" s="1"/>
      <c r="I35" s="1"/>
      <c r="J35" s="1"/>
      <c r="K35" s="1"/>
      <c r="L35" s="1"/>
      <c r="M35" s="1"/>
      <c r="N35" s="1"/>
      <c r="O35" s="1"/>
    </row>
    <row r="36" spans="1:15" ht="30" x14ac:dyDescent="0.25">
      <c r="A36" s="16">
        <v>13</v>
      </c>
      <c r="B36" s="17" t="s">
        <v>38</v>
      </c>
      <c r="C36" s="36" t="s">
        <v>39</v>
      </c>
      <c r="D36" s="24">
        <v>294.12</v>
      </c>
      <c r="E36" s="9" t="s">
        <v>14</v>
      </c>
      <c r="F36" s="16" t="s">
        <v>15</v>
      </c>
      <c r="G36" s="16" t="s">
        <v>16</v>
      </c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6">
        <v>14</v>
      </c>
      <c r="B37" s="17" t="s">
        <v>40</v>
      </c>
      <c r="C37" s="25" t="s">
        <v>41</v>
      </c>
      <c r="D37" s="26">
        <v>20184.03</v>
      </c>
      <c r="E37" s="9" t="s">
        <v>14</v>
      </c>
      <c r="F37" s="16" t="s">
        <v>15</v>
      </c>
      <c r="G37" s="16" t="s">
        <v>16</v>
      </c>
      <c r="H37" s="1"/>
      <c r="I37" s="1"/>
      <c r="J37" s="1"/>
      <c r="K37" s="1"/>
      <c r="L37" s="1"/>
      <c r="M37" s="1"/>
      <c r="N37" s="1"/>
      <c r="O37" s="1"/>
    </row>
    <row r="38" spans="1:15" ht="30" x14ac:dyDescent="0.25">
      <c r="A38" s="16">
        <v>15</v>
      </c>
      <c r="B38" s="17" t="s">
        <v>91</v>
      </c>
      <c r="C38" s="25" t="s">
        <v>42</v>
      </c>
      <c r="D38" s="26">
        <v>210.08</v>
      </c>
      <c r="E38" s="9" t="s">
        <v>14</v>
      </c>
      <c r="F38" s="16" t="s">
        <v>15</v>
      </c>
      <c r="G38" s="16" t="s">
        <v>16</v>
      </c>
      <c r="H38" s="1"/>
      <c r="I38" s="1"/>
      <c r="J38" s="1"/>
      <c r="K38" s="1"/>
      <c r="L38" s="1"/>
      <c r="M38" s="1"/>
      <c r="N38" s="1"/>
      <c r="O38" s="1"/>
    </row>
    <row r="39" spans="1:15" ht="30" x14ac:dyDescent="0.25">
      <c r="A39" s="16">
        <v>16</v>
      </c>
      <c r="B39" s="17" t="s">
        <v>43</v>
      </c>
      <c r="C39" s="25" t="s">
        <v>44</v>
      </c>
      <c r="D39" s="24">
        <v>489.31</v>
      </c>
      <c r="E39" s="9" t="s">
        <v>14</v>
      </c>
      <c r="F39" s="16" t="s">
        <v>15</v>
      </c>
      <c r="G39" s="16" t="s">
        <v>16</v>
      </c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6">
        <v>17</v>
      </c>
      <c r="B40" s="17" t="s">
        <v>45</v>
      </c>
      <c r="C40" s="25" t="s">
        <v>46</v>
      </c>
      <c r="D40" s="24">
        <v>840.34</v>
      </c>
      <c r="E40" s="9" t="s">
        <v>14</v>
      </c>
      <c r="F40" s="16" t="s">
        <v>15</v>
      </c>
      <c r="G40" s="16" t="s">
        <v>16</v>
      </c>
      <c r="H40" s="1"/>
      <c r="I40" s="1"/>
      <c r="J40" s="1"/>
      <c r="K40" s="1"/>
      <c r="L40" s="1"/>
      <c r="M40" s="1"/>
      <c r="N40" s="1"/>
      <c r="O40" s="1"/>
    </row>
    <row r="41" spans="1:15" ht="30" x14ac:dyDescent="0.25">
      <c r="A41" s="37">
        <v>18</v>
      </c>
      <c r="B41" s="17" t="s">
        <v>92</v>
      </c>
      <c r="C41" s="23" t="s">
        <v>93</v>
      </c>
      <c r="D41" s="24">
        <v>3252.1</v>
      </c>
      <c r="E41" s="9" t="s">
        <v>14</v>
      </c>
      <c r="F41" s="16" t="s">
        <v>15</v>
      </c>
      <c r="G41" s="16" t="s">
        <v>16</v>
      </c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6">
        <v>19</v>
      </c>
      <c r="B42" s="30" t="s">
        <v>94</v>
      </c>
      <c r="C42" s="23" t="s">
        <v>95</v>
      </c>
      <c r="D42" s="24">
        <v>637.82000000000005</v>
      </c>
      <c r="E42" s="9" t="s">
        <v>14</v>
      </c>
      <c r="F42" s="16" t="s">
        <v>15</v>
      </c>
      <c r="G42" s="16" t="s">
        <v>16</v>
      </c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6">
        <v>20</v>
      </c>
      <c r="B43" s="30" t="s">
        <v>113</v>
      </c>
      <c r="C43" s="23" t="s">
        <v>114</v>
      </c>
      <c r="D43" s="24">
        <v>310</v>
      </c>
      <c r="E43" s="9" t="s">
        <v>14</v>
      </c>
      <c r="F43" s="16" t="s">
        <v>16</v>
      </c>
      <c r="G43" s="16" t="s">
        <v>16</v>
      </c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46" t="s">
        <v>47</v>
      </c>
      <c r="B44" s="47"/>
      <c r="C44" s="25"/>
      <c r="D44" s="27">
        <v>2521.0100000000002</v>
      </c>
      <c r="E44" s="9"/>
      <c r="F44" s="16"/>
      <c r="G44" s="16"/>
      <c r="H44" s="1"/>
      <c r="I44" s="1"/>
      <c r="J44" s="1"/>
      <c r="K44" s="1"/>
      <c r="L44" s="1"/>
      <c r="M44" s="1"/>
      <c r="N44" s="1"/>
      <c r="O44" s="1"/>
    </row>
    <row r="45" spans="1:15" ht="30" x14ac:dyDescent="0.25">
      <c r="A45" s="16">
        <v>21</v>
      </c>
      <c r="B45" s="17" t="s">
        <v>75</v>
      </c>
      <c r="C45" s="23" t="s">
        <v>96</v>
      </c>
      <c r="D45" s="24">
        <f>D44</f>
        <v>2521.0100000000002</v>
      </c>
      <c r="E45" s="9" t="s">
        <v>14</v>
      </c>
      <c r="F45" s="16" t="s">
        <v>15</v>
      </c>
      <c r="G45" s="16" t="s">
        <v>16</v>
      </c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46" t="s">
        <v>48</v>
      </c>
      <c r="B46" s="47"/>
      <c r="C46" s="25"/>
      <c r="D46" s="19">
        <v>4201.68</v>
      </c>
      <c r="E46" s="9"/>
      <c r="F46" s="16"/>
      <c r="G46" s="16"/>
      <c r="H46" s="1"/>
      <c r="I46" s="1"/>
      <c r="J46" s="1"/>
      <c r="K46" s="1"/>
      <c r="L46" s="1"/>
      <c r="M46" s="1"/>
      <c r="N46" s="1"/>
      <c r="O46" s="1"/>
    </row>
    <row r="47" spans="1:15" ht="45" x14ac:dyDescent="0.25">
      <c r="A47" s="16">
        <v>22</v>
      </c>
      <c r="B47" s="17" t="s">
        <v>49</v>
      </c>
      <c r="C47" s="20" t="s">
        <v>97</v>
      </c>
      <c r="D47" s="22">
        <f>D46</f>
        <v>4201.68</v>
      </c>
      <c r="E47" s="9" t="s">
        <v>14</v>
      </c>
      <c r="F47" s="16" t="s">
        <v>15</v>
      </c>
      <c r="G47" s="16" t="s">
        <v>16</v>
      </c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46" t="s">
        <v>50</v>
      </c>
      <c r="B48" s="47"/>
      <c r="C48" s="20"/>
      <c r="D48" s="19">
        <v>2521.0100000000002</v>
      </c>
      <c r="E48" s="9"/>
      <c r="F48" s="16"/>
      <c r="G48" s="16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6">
        <v>23</v>
      </c>
      <c r="B49" s="17" t="s">
        <v>51</v>
      </c>
      <c r="C49" s="28" t="s">
        <v>52</v>
      </c>
      <c r="D49" s="24">
        <f>D48</f>
        <v>2521.0100000000002</v>
      </c>
      <c r="E49" s="20" t="s">
        <v>14</v>
      </c>
      <c r="F49" s="29" t="s">
        <v>15</v>
      </c>
      <c r="G49" s="29" t="s">
        <v>16</v>
      </c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46" t="s">
        <v>53</v>
      </c>
      <c r="B50" s="47"/>
      <c r="C50" s="23"/>
      <c r="D50" s="27">
        <v>2521.0100000000002</v>
      </c>
      <c r="E50" s="10"/>
      <c r="F50" s="21"/>
      <c r="G50" s="21"/>
      <c r="H50" s="1"/>
      <c r="I50" s="1"/>
      <c r="J50" s="1"/>
      <c r="K50" s="1"/>
      <c r="L50" s="1"/>
      <c r="M50" s="1"/>
      <c r="N50" s="1"/>
      <c r="O50" s="1"/>
    </row>
    <row r="51" spans="1:15" ht="45" x14ac:dyDescent="0.25">
      <c r="A51" s="8">
        <v>24</v>
      </c>
      <c r="B51" s="17" t="s">
        <v>54</v>
      </c>
      <c r="C51" s="23" t="s">
        <v>98</v>
      </c>
      <c r="D51" s="24">
        <f>D50</f>
        <v>2521.0100000000002</v>
      </c>
      <c r="E51" s="20" t="s">
        <v>14</v>
      </c>
      <c r="F51" s="29" t="s">
        <v>15</v>
      </c>
      <c r="G51" s="29" t="s">
        <v>16</v>
      </c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46" t="s">
        <v>55</v>
      </c>
      <c r="B52" s="47"/>
      <c r="C52" s="23"/>
      <c r="D52" s="27">
        <v>3361.34</v>
      </c>
      <c r="E52" s="10"/>
      <c r="F52" s="21"/>
      <c r="G52" s="21"/>
      <c r="H52" s="1"/>
      <c r="I52" s="1"/>
      <c r="J52" s="1"/>
      <c r="K52" s="1"/>
      <c r="L52" s="1"/>
      <c r="M52" s="1"/>
      <c r="N52" s="1"/>
      <c r="O52" s="1"/>
    </row>
    <row r="53" spans="1:15" ht="30" x14ac:dyDescent="0.25">
      <c r="A53" s="8">
        <v>25</v>
      </c>
      <c r="B53" s="17" t="s">
        <v>99</v>
      </c>
      <c r="C53" s="23" t="s">
        <v>56</v>
      </c>
      <c r="D53" s="24">
        <f>D52</f>
        <v>3361.34</v>
      </c>
      <c r="E53" s="20" t="s">
        <v>14</v>
      </c>
      <c r="F53" s="29" t="s">
        <v>15</v>
      </c>
      <c r="G53" s="8" t="s">
        <v>16</v>
      </c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46" t="s">
        <v>57</v>
      </c>
      <c r="B54" s="47"/>
      <c r="C54" s="23"/>
      <c r="D54" s="27">
        <v>5042.0200000000004</v>
      </c>
      <c r="E54" s="10"/>
      <c r="F54" s="21"/>
      <c r="G54" s="21"/>
      <c r="H54" s="1"/>
      <c r="I54" s="1"/>
      <c r="J54" s="1"/>
      <c r="K54" s="1"/>
      <c r="L54" s="1"/>
      <c r="M54" s="1"/>
      <c r="N54" s="1"/>
      <c r="O54" s="1"/>
    </row>
    <row r="55" spans="1:15" ht="30" x14ac:dyDescent="0.25">
      <c r="A55" s="8">
        <v>26</v>
      </c>
      <c r="B55" s="17" t="s">
        <v>58</v>
      </c>
      <c r="C55" s="23" t="s">
        <v>59</v>
      </c>
      <c r="D55" s="24">
        <f>D54</f>
        <v>5042.0200000000004</v>
      </c>
      <c r="E55" s="20" t="s">
        <v>14</v>
      </c>
      <c r="F55" s="29" t="s">
        <v>15</v>
      </c>
      <c r="G55" s="29" t="s">
        <v>16</v>
      </c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46" t="s">
        <v>60</v>
      </c>
      <c r="B56" s="47"/>
      <c r="C56" s="23"/>
      <c r="D56" s="27">
        <v>917.43</v>
      </c>
      <c r="E56" s="10"/>
      <c r="F56" s="21"/>
      <c r="G56" s="21"/>
      <c r="H56" s="1"/>
      <c r="I56" s="1"/>
      <c r="J56" s="1"/>
      <c r="K56" s="1"/>
      <c r="L56" s="1"/>
      <c r="M56" s="1"/>
      <c r="N56" s="1"/>
      <c r="O56" s="1"/>
    </row>
    <row r="57" spans="1:15" ht="30" x14ac:dyDescent="0.25">
      <c r="A57" s="8">
        <v>27</v>
      </c>
      <c r="B57" s="17" t="s">
        <v>61</v>
      </c>
      <c r="C57" s="23" t="s">
        <v>62</v>
      </c>
      <c r="D57" s="24">
        <f>D56</f>
        <v>917.43</v>
      </c>
      <c r="E57" s="20" t="s">
        <v>100</v>
      </c>
      <c r="F57" s="29" t="s">
        <v>15</v>
      </c>
      <c r="G57" s="8" t="s">
        <v>16</v>
      </c>
      <c r="H57" s="1"/>
      <c r="I57" s="1"/>
      <c r="J57" s="1"/>
      <c r="K57" s="1"/>
      <c r="L57" s="1"/>
      <c r="M57" s="1"/>
      <c r="N57" s="1"/>
      <c r="O57" s="1"/>
    </row>
    <row r="58" spans="1:15" ht="17.25" x14ac:dyDescent="0.3">
      <c r="A58" s="51" t="s">
        <v>101</v>
      </c>
      <c r="B58" s="61"/>
      <c r="C58" s="52"/>
      <c r="D58" s="38">
        <f>D16+D18+D20+D22+D24+D26+D29+D33+D44+D46+D48+D50+D52+D54+D56+0.01</f>
        <v>231904.83000000005</v>
      </c>
      <c r="E58" s="69"/>
      <c r="F58" s="70"/>
      <c r="G58" s="7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51" t="s">
        <v>63</v>
      </c>
      <c r="B59" s="61"/>
      <c r="C59" s="61"/>
      <c r="D59" s="61"/>
      <c r="E59" s="61"/>
      <c r="F59" s="61"/>
      <c r="G59" s="52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1" t="s">
        <v>12</v>
      </c>
      <c r="B60" s="12"/>
      <c r="C60" s="13"/>
      <c r="D60" s="14">
        <v>8403.36</v>
      </c>
      <c r="E60" s="15"/>
      <c r="F60" s="13"/>
      <c r="G60" s="13"/>
      <c r="H60" s="1"/>
      <c r="I60" s="1"/>
      <c r="J60" s="1"/>
      <c r="K60" s="1"/>
      <c r="L60" s="1"/>
      <c r="M60" s="1"/>
      <c r="N60" s="1"/>
      <c r="O60" s="1"/>
    </row>
    <row r="61" spans="1:15" ht="195" x14ac:dyDescent="0.25">
      <c r="A61" s="16">
        <v>1</v>
      </c>
      <c r="B61" s="17" t="s">
        <v>13</v>
      </c>
      <c r="C61" s="18" t="s">
        <v>82</v>
      </c>
      <c r="D61" s="22">
        <f>D60</f>
        <v>8403.36</v>
      </c>
      <c r="E61" s="9" t="s">
        <v>14</v>
      </c>
      <c r="F61" s="16" t="s">
        <v>15</v>
      </c>
      <c r="G61" s="16" t="s">
        <v>16</v>
      </c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46" t="s">
        <v>17</v>
      </c>
      <c r="B62" s="47"/>
      <c r="C62" s="20"/>
      <c r="D62" s="14">
        <v>3361.34</v>
      </c>
      <c r="E62" s="10"/>
      <c r="F62" s="21"/>
      <c r="G62" s="21"/>
      <c r="H62" s="1"/>
      <c r="I62" s="1"/>
      <c r="J62" s="1"/>
      <c r="K62" s="1"/>
      <c r="L62" s="1"/>
      <c r="M62" s="1"/>
      <c r="N62" s="1"/>
      <c r="O62" s="1"/>
    </row>
    <row r="63" spans="1:15" ht="105" x14ac:dyDescent="0.25">
      <c r="A63" s="16">
        <v>2</v>
      </c>
      <c r="B63" s="17" t="s">
        <v>18</v>
      </c>
      <c r="C63" s="20" t="s">
        <v>64</v>
      </c>
      <c r="D63" s="22">
        <f>D62</f>
        <v>3361.34</v>
      </c>
      <c r="E63" s="9" t="s">
        <v>14</v>
      </c>
      <c r="F63" s="16" t="s">
        <v>15</v>
      </c>
      <c r="G63" s="16" t="s">
        <v>16</v>
      </c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46" t="s">
        <v>19</v>
      </c>
      <c r="B64" s="47"/>
      <c r="C64" s="20"/>
      <c r="D64" s="19">
        <v>29411.759999999998</v>
      </c>
      <c r="E64" s="9"/>
      <c r="F64" s="16"/>
      <c r="G64" s="16"/>
      <c r="H64" s="1"/>
      <c r="I64" s="1"/>
      <c r="J64" s="1"/>
      <c r="K64" s="1"/>
      <c r="L64" s="1"/>
      <c r="M64" s="1"/>
      <c r="N64" s="1"/>
      <c r="O64" s="1"/>
    </row>
    <row r="65" spans="1:15" ht="45" x14ac:dyDescent="0.25">
      <c r="A65" s="16">
        <v>3</v>
      </c>
      <c r="B65" s="17" t="s">
        <v>20</v>
      </c>
      <c r="C65" s="20" t="s">
        <v>83</v>
      </c>
      <c r="D65" s="22">
        <f>D64</f>
        <v>29411.759999999998</v>
      </c>
      <c r="E65" s="9" t="s">
        <v>14</v>
      </c>
      <c r="F65" s="16" t="s">
        <v>15</v>
      </c>
      <c r="G65" s="16" t="s">
        <v>16</v>
      </c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46" t="s">
        <v>21</v>
      </c>
      <c r="B66" s="47"/>
      <c r="C66" s="20"/>
      <c r="D66" s="19">
        <v>4201.68</v>
      </c>
      <c r="E66" s="9"/>
      <c r="F66" s="16"/>
      <c r="G66" s="16"/>
      <c r="H66" s="1"/>
      <c r="I66" s="1"/>
      <c r="J66" s="1"/>
      <c r="K66" s="1"/>
      <c r="L66" s="1"/>
      <c r="M66" s="1"/>
      <c r="N66" s="1"/>
      <c r="O66" s="1"/>
    </row>
    <row r="67" spans="1:15" ht="30" x14ac:dyDescent="0.25">
      <c r="A67" s="16">
        <v>4</v>
      </c>
      <c r="B67" s="17" t="s">
        <v>22</v>
      </c>
      <c r="C67" s="20" t="s">
        <v>23</v>
      </c>
      <c r="D67" s="22">
        <f>D66</f>
        <v>4201.68</v>
      </c>
      <c r="E67" s="9" t="s">
        <v>14</v>
      </c>
      <c r="F67" s="16" t="s">
        <v>15</v>
      </c>
      <c r="G67" s="16" t="s">
        <v>16</v>
      </c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46" t="s">
        <v>24</v>
      </c>
      <c r="B68" s="47"/>
      <c r="C68" s="20"/>
      <c r="D68" s="19">
        <v>840.34</v>
      </c>
      <c r="E68" s="9"/>
      <c r="F68" s="16"/>
      <c r="G68" s="16"/>
      <c r="H68" s="1"/>
      <c r="I68" s="1"/>
      <c r="J68" s="1"/>
      <c r="K68" s="1"/>
      <c r="L68" s="1"/>
      <c r="M68" s="1"/>
      <c r="N68" s="1"/>
      <c r="O68" s="1"/>
    </row>
    <row r="69" spans="1:15" ht="30" x14ac:dyDescent="0.25">
      <c r="A69" s="16">
        <v>5</v>
      </c>
      <c r="B69" s="17" t="s">
        <v>65</v>
      </c>
      <c r="C69" s="20" t="s">
        <v>66</v>
      </c>
      <c r="D69" s="22">
        <f>D68</f>
        <v>840.34</v>
      </c>
      <c r="E69" s="9" t="s">
        <v>14</v>
      </c>
      <c r="F69" s="16" t="s">
        <v>15</v>
      </c>
      <c r="G69" s="16" t="s">
        <v>16</v>
      </c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46" t="s">
        <v>25</v>
      </c>
      <c r="B70" s="47"/>
      <c r="C70" s="20"/>
      <c r="D70" s="19">
        <v>5042.0200000000004</v>
      </c>
      <c r="E70" s="9"/>
      <c r="F70" s="16"/>
      <c r="G70" s="16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6">
        <v>6</v>
      </c>
      <c r="B71" s="17" t="s">
        <v>28</v>
      </c>
      <c r="C71" s="23" t="s">
        <v>29</v>
      </c>
      <c r="D71" s="22">
        <f>D70</f>
        <v>5042.0200000000004</v>
      </c>
      <c r="E71" s="9" t="s">
        <v>14</v>
      </c>
      <c r="F71" s="16" t="s">
        <v>15</v>
      </c>
      <c r="G71" s="16" t="s">
        <v>16</v>
      </c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46" t="s">
        <v>30</v>
      </c>
      <c r="B72" s="47"/>
      <c r="C72" s="23"/>
      <c r="D72" s="19">
        <f>SUM(D73:D75)</f>
        <v>5042.0199999999995</v>
      </c>
      <c r="E72" s="9"/>
      <c r="F72" s="16"/>
      <c r="G72" s="16"/>
      <c r="H72" s="1"/>
      <c r="I72" s="1"/>
      <c r="J72" s="1"/>
      <c r="K72" s="1"/>
      <c r="L72" s="1"/>
      <c r="M72" s="1"/>
      <c r="N72" s="1"/>
      <c r="O72" s="1"/>
    </row>
    <row r="73" spans="1:15" ht="75" x14ac:dyDescent="0.25">
      <c r="A73" s="16">
        <v>7</v>
      </c>
      <c r="B73" s="17" t="s">
        <v>87</v>
      </c>
      <c r="C73" s="23" t="s">
        <v>102</v>
      </c>
      <c r="D73" s="22">
        <v>4021.85</v>
      </c>
      <c r="E73" s="9" t="s">
        <v>14</v>
      </c>
      <c r="F73" s="16" t="s">
        <v>15</v>
      </c>
      <c r="G73" s="16" t="s">
        <v>16</v>
      </c>
      <c r="H73" s="1"/>
      <c r="I73" s="1"/>
      <c r="J73" s="1"/>
      <c r="K73" s="1"/>
      <c r="L73" s="1"/>
      <c r="M73" s="1"/>
      <c r="N73" s="1"/>
      <c r="O73" s="1"/>
    </row>
    <row r="74" spans="1:15" ht="30" x14ac:dyDescent="0.25">
      <c r="A74" s="16">
        <v>8</v>
      </c>
      <c r="B74" s="17" t="s">
        <v>89</v>
      </c>
      <c r="C74" s="23" t="s">
        <v>90</v>
      </c>
      <c r="D74" s="22">
        <v>420.17</v>
      </c>
      <c r="E74" s="9" t="s">
        <v>14</v>
      </c>
      <c r="F74" s="16" t="s">
        <v>15</v>
      </c>
      <c r="G74" s="16" t="s">
        <v>16</v>
      </c>
      <c r="H74" s="1"/>
      <c r="I74" s="1"/>
      <c r="J74" s="1"/>
      <c r="K74" s="1"/>
      <c r="L74" s="1"/>
      <c r="M74" s="1"/>
      <c r="N74" s="1"/>
      <c r="O74" s="1"/>
    </row>
    <row r="75" spans="1:15" ht="30" x14ac:dyDescent="0.25">
      <c r="A75" s="37">
        <v>9</v>
      </c>
      <c r="B75" s="17" t="s">
        <v>31</v>
      </c>
      <c r="C75" s="23" t="s">
        <v>32</v>
      </c>
      <c r="D75" s="22">
        <v>600</v>
      </c>
      <c r="E75" s="9" t="s">
        <v>14</v>
      </c>
      <c r="F75" s="16" t="s">
        <v>15</v>
      </c>
      <c r="G75" s="16" t="s">
        <v>16</v>
      </c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46" t="s">
        <v>33</v>
      </c>
      <c r="B76" s="47"/>
      <c r="C76" s="39"/>
      <c r="D76" s="19">
        <f>SUM(D77:D86)</f>
        <v>6281.38</v>
      </c>
      <c r="E76" s="40"/>
      <c r="F76" s="41"/>
      <c r="G76" s="41"/>
      <c r="H76" s="1"/>
      <c r="I76" s="1"/>
      <c r="J76" s="1"/>
      <c r="K76" s="1"/>
      <c r="L76" s="1"/>
      <c r="M76" s="1"/>
      <c r="N76" s="1"/>
      <c r="O76" s="1"/>
    </row>
    <row r="77" spans="1:15" ht="30" x14ac:dyDescent="0.25">
      <c r="A77" s="16">
        <v>10</v>
      </c>
      <c r="B77" s="17" t="s">
        <v>34</v>
      </c>
      <c r="C77" s="23" t="s">
        <v>35</v>
      </c>
      <c r="D77" s="24">
        <v>840.34</v>
      </c>
      <c r="E77" s="9" t="s">
        <v>14</v>
      </c>
      <c r="F77" s="16" t="s">
        <v>15</v>
      </c>
      <c r="G77" s="16" t="s">
        <v>16</v>
      </c>
      <c r="H77" s="1"/>
      <c r="I77" s="1"/>
      <c r="J77" s="1"/>
      <c r="K77" s="1"/>
      <c r="L77" s="1"/>
      <c r="M77" s="1"/>
      <c r="N77" s="1"/>
      <c r="O77" s="1"/>
    </row>
    <row r="78" spans="1:15" ht="30" x14ac:dyDescent="0.25">
      <c r="A78" s="16">
        <v>11</v>
      </c>
      <c r="B78" s="17" t="s">
        <v>67</v>
      </c>
      <c r="C78" s="25" t="s">
        <v>42</v>
      </c>
      <c r="D78" s="24">
        <v>504.2</v>
      </c>
      <c r="E78" s="20" t="s">
        <v>14</v>
      </c>
      <c r="F78" s="29" t="s">
        <v>15</v>
      </c>
      <c r="G78" s="29" t="s">
        <v>16</v>
      </c>
      <c r="H78" s="1"/>
      <c r="I78" s="1"/>
      <c r="J78" s="1"/>
      <c r="K78" s="1"/>
      <c r="L78" s="1"/>
      <c r="M78" s="1"/>
      <c r="N78" s="1"/>
      <c r="O78" s="1"/>
    </row>
    <row r="79" spans="1:15" ht="30" x14ac:dyDescent="0.25">
      <c r="A79" s="16">
        <v>12</v>
      </c>
      <c r="B79" s="17" t="s">
        <v>43</v>
      </c>
      <c r="C79" s="25" t="s">
        <v>44</v>
      </c>
      <c r="D79" s="24">
        <v>50.42</v>
      </c>
      <c r="E79" s="9" t="s">
        <v>14</v>
      </c>
      <c r="F79" s="16" t="s">
        <v>15</v>
      </c>
      <c r="G79" s="16" t="s">
        <v>16</v>
      </c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6">
        <v>13</v>
      </c>
      <c r="B80" s="17" t="s">
        <v>68</v>
      </c>
      <c r="C80" s="25" t="s">
        <v>69</v>
      </c>
      <c r="D80" s="24">
        <v>672.27</v>
      </c>
      <c r="E80" s="20" t="s">
        <v>14</v>
      </c>
      <c r="F80" s="29" t="s">
        <v>15</v>
      </c>
      <c r="G80" s="29" t="s">
        <v>16</v>
      </c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6">
        <v>14</v>
      </c>
      <c r="B81" s="17" t="s">
        <v>45</v>
      </c>
      <c r="C81" s="25" t="s">
        <v>46</v>
      </c>
      <c r="D81" s="24">
        <v>420.17</v>
      </c>
      <c r="E81" s="9" t="s">
        <v>14</v>
      </c>
      <c r="F81" s="16" t="s">
        <v>15</v>
      </c>
      <c r="G81" s="16" t="s">
        <v>16</v>
      </c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6">
        <v>15</v>
      </c>
      <c r="B82" s="30" t="s">
        <v>76</v>
      </c>
      <c r="C82" s="25" t="s">
        <v>77</v>
      </c>
      <c r="D82" s="24">
        <v>700</v>
      </c>
      <c r="E82" s="9" t="s">
        <v>14</v>
      </c>
      <c r="F82" s="16" t="s">
        <v>15</v>
      </c>
      <c r="G82" s="16" t="s">
        <v>16</v>
      </c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37">
        <v>16</v>
      </c>
      <c r="B83" s="17" t="s">
        <v>103</v>
      </c>
      <c r="C83" s="25" t="s">
        <v>104</v>
      </c>
      <c r="D83" s="24">
        <v>232.1</v>
      </c>
      <c r="E83" s="9" t="s">
        <v>14</v>
      </c>
      <c r="F83" s="16" t="s">
        <v>15</v>
      </c>
      <c r="G83" s="16" t="s">
        <v>16</v>
      </c>
      <c r="H83" s="1"/>
      <c r="I83" s="1"/>
      <c r="J83" s="1"/>
      <c r="K83" s="1"/>
      <c r="L83" s="1"/>
      <c r="M83" s="1"/>
      <c r="N83" s="1"/>
      <c r="O83" s="1"/>
    </row>
    <row r="84" spans="1:15" ht="30" x14ac:dyDescent="0.25">
      <c r="A84" s="37">
        <v>17</v>
      </c>
      <c r="B84" s="17" t="s">
        <v>92</v>
      </c>
      <c r="C84" s="23" t="s">
        <v>93</v>
      </c>
      <c r="D84" s="24">
        <v>1252.77</v>
      </c>
      <c r="E84" s="9" t="s">
        <v>14</v>
      </c>
      <c r="F84" s="16" t="s">
        <v>15</v>
      </c>
      <c r="G84" s="16" t="s">
        <v>16</v>
      </c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37">
        <v>18</v>
      </c>
      <c r="B85" s="17" t="s">
        <v>119</v>
      </c>
      <c r="C85" s="23" t="s">
        <v>120</v>
      </c>
      <c r="D85" s="24">
        <v>1459.11</v>
      </c>
      <c r="E85" s="9" t="s">
        <v>14</v>
      </c>
      <c r="F85" s="16" t="s">
        <v>16</v>
      </c>
      <c r="G85" s="16" t="s">
        <v>16</v>
      </c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6">
        <v>19</v>
      </c>
      <c r="B86" s="30" t="s">
        <v>113</v>
      </c>
      <c r="C86" s="23" t="s">
        <v>114</v>
      </c>
      <c r="D86" s="24">
        <v>150</v>
      </c>
      <c r="E86" s="9" t="s">
        <v>14</v>
      </c>
      <c r="F86" s="16" t="s">
        <v>16</v>
      </c>
      <c r="G86" s="16" t="s">
        <v>16</v>
      </c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46" t="s">
        <v>47</v>
      </c>
      <c r="B87" s="47"/>
      <c r="C87" s="23"/>
      <c r="D87" s="31">
        <f>SUM(D88:D90)+0.01</f>
        <v>840.34</v>
      </c>
      <c r="E87" s="9"/>
      <c r="F87" s="16"/>
      <c r="G87" s="16"/>
      <c r="H87" s="1"/>
      <c r="I87" s="1"/>
      <c r="J87" s="1"/>
      <c r="K87" s="1"/>
      <c r="L87" s="1"/>
      <c r="M87" s="1"/>
      <c r="N87" s="1"/>
      <c r="O87" s="1"/>
    </row>
    <row r="88" spans="1:15" ht="30" x14ac:dyDescent="0.25">
      <c r="A88" s="16">
        <v>20</v>
      </c>
      <c r="B88" s="17" t="s">
        <v>105</v>
      </c>
      <c r="C88" s="23" t="s">
        <v>106</v>
      </c>
      <c r="D88" s="26">
        <v>210.08</v>
      </c>
      <c r="E88" s="9" t="s">
        <v>14</v>
      </c>
      <c r="F88" s="16" t="s">
        <v>15</v>
      </c>
      <c r="G88" s="16" t="s">
        <v>16</v>
      </c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6">
        <v>21</v>
      </c>
      <c r="B89" s="17" t="s">
        <v>107</v>
      </c>
      <c r="C89" s="23" t="s">
        <v>108</v>
      </c>
      <c r="D89" s="24">
        <v>210.08</v>
      </c>
      <c r="E89" s="9" t="s">
        <v>14</v>
      </c>
      <c r="F89" s="16" t="s">
        <v>15</v>
      </c>
      <c r="G89" s="16" t="s">
        <v>16</v>
      </c>
      <c r="H89" s="1"/>
      <c r="I89" s="1"/>
      <c r="J89" s="1"/>
      <c r="K89" s="1"/>
      <c r="L89" s="1"/>
      <c r="M89" s="1"/>
      <c r="N89" s="1"/>
      <c r="O89" s="1"/>
    </row>
    <row r="90" spans="1:15" ht="30" x14ac:dyDescent="0.25">
      <c r="A90" s="16">
        <v>22</v>
      </c>
      <c r="B90" s="17" t="s">
        <v>109</v>
      </c>
      <c r="C90" s="23" t="s">
        <v>110</v>
      </c>
      <c r="D90" s="24">
        <v>420.17</v>
      </c>
      <c r="E90" s="9" t="s">
        <v>14</v>
      </c>
      <c r="F90" s="16" t="s">
        <v>15</v>
      </c>
      <c r="G90" s="16" t="s">
        <v>16</v>
      </c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46" t="s">
        <v>48</v>
      </c>
      <c r="B91" s="47"/>
      <c r="C91" s="20"/>
      <c r="D91" s="19">
        <v>17647.060000000001</v>
      </c>
      <c r="E91" s="9"/>
      <c r="F91" s="16"/>
      <c r="G91" s="16"/>
      <c r="H91" s="1"/>
      <c r="I91" s="1"/>
      <c r="J91" s="1"/>
      <c r="K91" s="1"/>
      <c r="L91" s="1"/>
      <c r="M91" s="1"/>
      <c r="N91" s="1"/>
      <c r="O91" s="1"/>
    </row>
    <row r="92" spans="1:15" ht="75" x14ac:dyDescent="0.25">
      <c r="A92" s="16">
        <v>23</v>
      </c>
      <c r="B92" s="17" t="s">
        <v>49</v>
      </c>
      <c r="C92" s="20" t="s">
        <v>70</v>
      </c>
      <c r="D92" s="22">
        <f>D91</f>
        <v>17647.060000000001</v>
      </c>
      <c r="E92" s="9" t="s">
        <v>14</v>
      </c>
      <c r="F92" s="16" t="s">
        <v>15</v>
      </c>
      <c r="G92" s="16" t="s">
        <v>16</v>
      </c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46" t="s">
        <v>50</v>
      </c>
      <c r="B93" s="47"/>
      <c r="C93" s="20"/>
      <c r="D93" s="19">
        <v>1680.67</v>
      </c>
      <c r="E93" s="9"/>
      <c r="F93" s="16"/>
      <c r="G93" s="16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6">
        <v>24</v>
      </c>
      <c r="B94" s="17" t="s">
        <v>51</v>
      </c>
      <c r="C94" s="28" t="s">
        <v>71</v>
      </c>
      <c r="D94" s="24">
        <f>D93</f>
        <v>1680.67</v>
      </c>
      <c r="E94" s="20" t="s">
        <v>14</v>
      </c>
      <c r="F94" s="29" t="s">
        <v>15</v>
      </c>
      <c r="G94" s="29" t="s">
        <v>16</v>
      </c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46" t="s">
        <v>53</v>
      </c>
      <c r="B95" s="47"/>
      <c r="C95" s="23"/>
      <c r="D95" s="27">
        <v>2521.0100000000002</v>
      </c>
      <c r="E95" s="10"/>
      <c r="F95" s="21"/>
      <c r="G95" s="21"/>
      <c r="H95" s="1"/>
      <c r="I95" s="1"/>
      <c r="J95" s="1"/>
      <c r="K95" s="1"/>
      <c r="L95" s="1"/>
      <c r="M95" s="1"/>
      <c r="N95" s="1"/>
      <c r="O95" s="1"/>
    </row>
    <row r="96" spans="1:15" ht="45" x14ac:dyDescent="0.25">
      <c r="A96" s="8">
        <v>25</v>
      </c>
      <c r="B96" s="17" t="s">
        <v>54</v>
      </c>
      <c r="C96" s="23" t="s">
        <v>111</v>
      </c>
      <c r="D96" s="24">
        <f>D95</f>
        <v>2521.0100000000002</v>
      </c>
      <c r="E96" s="20" t="s">
        <v>14</v>
      </c>
      <c r="F96" s="29" t="s">
        <v>15</v>
      </c>
      <c r="G96" s="29" t="s">
        <v>16</v>
      </c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46" t="s">
        <v>57</v>
      </c>
      <c r="B97" s="47"/>
      <c r="C97" s="23"/>
      <c r="D97" s="27">
        <v>5882.35</v>
      </c>
      <c r="E97" s="10"/>
      <c r="F97" s="21"/>
      <c r="G97" s="21"/>
      <c r="H97" s="1"/>
      <c r="I97" s="1"/>
      <c r="J97" s="1"/>
      <c r="K97" s="1"/>
      <c r="L97" s="1"/>
      <c r="M97" s="1"/>
      <c r="N97" s="1"/>
      <c r="O97" s="1"/>
    </row>
    <row r="98" spans="1:15" ht="30" x14ac:dyDescent="0.25">
      <c r="A98" s="8">
        <v>26</v>
      </c>
      <c r="B98" s="17" t="s">
        <v>58</v>
      </c>
      <c r="C98" s="23" t="s">
        <v>72</v>
      </c>
      <c r="D98" s="24">
        <f>D97</f>
        <v>5882.35</v>
      </c>
      <c r="E98" s="20" t="s">
        <v>14</v>
      </c>
      <c r="F98" s="29" t="s">
        <v>15</v>
      </c>
      <c r="G98" s="29" t="s">
        <v>16</v>
      </c>
      <c r="H98" s="1"/>
      <c r="I98" s="1"/>
      <c r="J98" s="1"/>
      <c r="K98" s="1"/>
      <c r="L98" s="1"/>
      <c r="M98" s="1"/>
      <c r="N98" s="1"/>
      <c r="O98" s="1"/>
    </row>
    <row r="99" spans="1:15" ht="15" customHeight="1" x14ac:dyDescent="0.3">
      <c r="A99" s="51" t="s">
        <v>112</v>
      </c>
      <c r="B99" s="52"/>
      <c r="C99" s="10"/>
      <c r="D99" s="42">
        <f>D60+D62+D64+D66+D68+D70+D72+D76+D87+D91+D93+D95+D97</f>
        <v>91155.329999999987</v>
      </c>
      <c r="E99" s="10"/>
      <c r="F99" s="21"/>
      <c r="G99" s="2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43"/>
      <c r="B100" s="44"/>
      <c r="C100" s="45"/>
      <c r="D100" s="43"/>
      <c r="E100" s="45"/>
      <c r="F100" s="43"/>
      <c r="G100" s="43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43"/>
      <c r="B101" s="44"/>
      <c r="C101" s="45"/>
      <c r="D101" s="49" t="s">
        <v>73</v>
      </c>
      <c r="E101" s="49"/>
      <c r="F101" s="49"/>
      <c r="G101" s="43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43"/>
      <c r="B102" s="44"/>
      <c r="C102" s="45"/>
      <c r="D102" s="49" t="s">
        <v>74</v>
      </c>
      <c r="E102" s="49"/>
      <c r="F102" s="49"/>
      <c r="G102" s="43"/>
      <c r="H102" s="1"/>
      <c r="I102" s="1"/>
      <c r="J102" s="1"/>
      <c r="K102" s="1"/>
      <c r="L102" s="1"/>
      <c r="M102" s="1"/>
      <c r="N102" s="1"/>
      <c r="O102" s="1"/>
    </row>
    <row r="103" spans="1:15" ht="15" customHeight="1" x14ac:dyDescent="0.25">
      <c r="A103" s="43"/>
      <c r="B103" s="44"/>
      <c r="C103" s="45"/>
      <c r="D103" s="50"/>
      <c r="E103" s="50"/>
      <c r="F103" s="50"/>
      <c r="G103" s="43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B104" s="2"/>
      <c r="C104" s="3"/>
      <c r="D104" s="48"/>
      <c r="E104" s="48"/>
      <c r="F104" s="48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</sheetData>
  <mergeCells count="52">
    <mergeCell ref="E58:G58"/>
    <mergeCell ref="A59:G59"/>
    <mergeCell ref="A62:B62"/>
    <mergeCell ref="A64:B64"/>
    <mergeCell ref="A66:B66"/>
    <mergeCell ref="A58:C58"/>
    <mergeCell ref="F7:G7"/>
    <mergeCell ref="A2:C2"/>
    <mergeCell ref="F2:G2"/>
    <mergeCell ref="A3:B3"/>
    <mergeCell ref="F3:G3"/>
    <mergeCell ref="F4:G4"/>
    <mergeCell ref="F5:G5"/>
    <mergeCell ref="F8:G8"/>
    <mergeCell ref="F9:G9"/>
    <mergeCell ref="A10:G10"/>
    <mergeCell ref="C11:D11"/>
    <mergeCell ref="A52:B52"/>
    <mergeCell ref="C12:C13"/>
    <mergeCell ref="E12:E13"/>
    <mergeCell ref="F12:F13"/>
    <mergeCell ref="G12:G13"/>
    <mergeCell ref="A15:G15"/>
    <mergeCell ref="A20:B20"/>
    <mergeCell ref="A22:B22"/>
    <mergeCell ref="A24:B24"/>
    <mergeCell ref="A12:A13"/>
    <mergeCell ref="B12:B13"/>
    <mergeCell ref="A18:B18"/>
    <mergeCell ref="A54:B54"/>
    <mergeCell ref="A56:B56"/>
    <mergeCell ref="A26:B26"/>
    <mergeCell ref="A33:B33"/>
    <mergeCell ref="A44:B44"/>
    <mergeCell ref="A46:B46"/>
    <mergeCell ref="A48:B48"/>
    <mergeCell ref="A50:B50"/>
    <mergeCell ref="A29:B29"/>
    <mergeCell ref="A68:B68"/>
    <mergeCell ref="A70:B70"/>
    <mergeCell ref="D104:F104"/>
    <mergeCell ref="D102:F102"/>
    <mergeCell ref="D103:F103"/>
    <mergeCell ref="A91:B91"/>
    <mergeCell ref="A93:B93"/>
    <mergeCell ref="A95:B95"/>
    <mergeCell ref="A72:B72"/>
    <mergeCell ref="A76:B76"/>
    <mergeCell ref="A97:B97"/>
    <mergeCell ref="A99:B99"/>
    <mergeCell ref="D101:F101"/>
    <mergeCell ref="A87:B8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2022-12-15T05:57:00Z</dcterms:modified>
</cp:coreProperties>
</file>